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uicide Statistics\0A AB Annual Report Working Documents\"/>
    </mc:Choice>
  </mc:AlternateContent>
  <xr:revisionPtr revIDLastSave="0" documentId="13_ncr:1_{3331A229-4509-4DFD-9756-1389CDAA620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B M&amp;F_Age" sheetId="1" r:id="rId1"/>
    <sheet name="AB Age_Location" sheetId="4" r:id="rId2"/>
    <sheet name="Sheet2" sheetId="2" r:id="rId3"/>
    <sheet name="Sheet3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6" i="1" l="1"/>
  <c r="I45" i="1"/>
  <c r="I24" i="1"/>
  <c r="D66" i="1"/>
  <c r="E66" i="1"/>
  <c r="F66" i="1"/>
  <c r="G66" i="1"/>
  <c r="H66" i="1"/>
  <c r="C66" i="1"/>
  <c r="D45" i="1"/>
  <c r="E45" i="1"/>
  <c r="F45" i="1"/>
  <c r="G45" i="1"/>
  <c r="H45" i="1"/>
  <c r="C45" i="1"/>
  <c r="I49" i="1" l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48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4" i="1" s="1"/>
  <c r="I46" i="1" s="1"/>
  <c r="I42" i="1"/>
  <c r="I43" i="1"/>
  <c r="I27" i="1"/>
  <c r="I65" i="1" l="1"/>
  <c r="I67" i="1" s="1"/>
  <c r="H49" i="1" l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48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27" i="1"/>
  <c r="H44" i="1" l="1"/>
  <c r="H46" i="1" s="1"/>
  <c r="H65" i="1"/>
  <c r="H67" i="1" s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48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27" i="1"/>
  <c r="G44" i="1" l="1"/>
  <c r="G46" i="1" s="1"/>
  <c r="G65" i="1"/>
  <c r="G67" i="1" s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48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27" i="1"/>
  <c r="F65" i="1" l="1"/>
  <c r="F67" i="1" s="1"/>
  <c r="F44" i="1"/>
  <c r="F46" i="1" s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48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7" i="1"/>
  <c r="E44" i="1" l="1"/>
  <c r="E46" i="1" s="1"/>
  <c r="E65" i="1"/>
  <c r="E67" i="1" s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48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27" i="1"/>
  <c r="D65" i="1" l="1"/>
  <c r="D67" i="1" s="1"/>
  <c r="D44" i="1"/>
  <c r="D46" i="1" s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48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27" i="1"/>
  <c r="C44" i="1" l="1"/>
  <c r="C46" i="1" s="1"/>
  <c r="C65" i="1"/>
  <c r="C67" i="1" s="1"/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4" i="1"/>
  <c r="B23" i="1" l="1"/>
  <c r="B25" i="1" s="1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8" i="4"/>
  <c r="I9" i="4"/>
  <c r="I7" i="1" s="1"/>
  <c r="I10" i="4"/>
  <c r="I11" i="4"/>
  <c r="I12" i="4"/>
  <c r="I10" i="1" s="1"/>
  <c r="I13" i="4"/>
  <c r="I11" i="1" s="1"/>
  <c r="I14" i="4"/>
  <c r="I15" i="4"/>
  <c r="I16" i="4"/>
  <c r="I17" i="4"/>
  <c r="I18" i="4"/>
  <c r="I16" i="1" s="1"/>
  <c r="I19" i="4"/>
  <c r="I20" i="4"/>
  <c r="I21" i="4"/>
  <c r="I22" i="4"/>
  <c r="I23" i="4"/>
  <c r="I24" i="4"/>
  <c r="I8" i="4"/>
  <c r="I6" i="1" s="1"/>
  <c r="C6" i="1"/>
  <c r="D6" i="1"/>
  <c r="E6" i="1"/>
  <c r="C7" i="1"/>
  <c r="D7" i="1"/>
  <c r="E7" i="1"/>
  <c r="C8" i="1"/>
  <c r="D8" i="1"/>
  <c r="E8" i="1"/>
  <c r="I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AC25" i="4"/>
  <c r="AB25" i="4"/>
  <c r="AA25" i="4"/>
  <c r="Z25" i="4"/>
  <c r="U25" i="4"/>
  <c r="T25" i="4"/>
  <c r="S25" i="4"/>
  <c r="R25" i="4"/>
  <c r="M25" i="4"/>
  <c r="L25" i="4"/>
  <c r="K25" i="4"/>
  <c r="J25" i="4"/>
  <c r="E25" i="4"/>
  <c r="D25" i="4"/>
  <c r="C25" i="4"/>
  <c r="B25" i="4"/>
  <c r="A25" i="4"/>
  <c r="AF24" i="4"/>
  <c r="AE24" i="4"/>
  <c r="AD24" i="4"/>
  <c r="X24" i="4"/>
  <c r="W24" i="4"/>
  <c r="V24" i="4"/>
  <c r="P24" i="4"/>
  <c r="O24" i="4"/>
  <c r="N24" i="4"/>
  <c r="H24" i="4"/>
  <c r="G24" i="4"/>
  <c r="F24" i="4"/>
  <c r="AF23" i="4"/>
  <c r="AE23" i="4"/>
  <c r="AD23" i="4"/>
  <c r="X23" i="4"/>
  <c r="W23" i="4"/>
  <c r="V23" i="4"/>
  <c r="P23" i="4"/>
  <c r="O23" i="4"/>
  <c r="N23" i="4"/>
  <c r="H23" i="4"/>
  <c r="G23" i="4"/>
  <c r="F23" i="4"/>
  <c r="AF22" i="4"/>
  <c r="AE22" i="4"/>
  <c r="AD22" i="4"/>
  <c r="X22" i="4"/>
  <c r="W22" i="4"/>
  <c r="V22" i="4"/>
  <c r="P22" i="4"/>
  <c r="O22" i="4"/>
  <c r="N22" i="4"/>
  <c r="H22" i="4"/>
  <c r="G22" i="4"/>
  <c r="F22" i="4"/>
  <c r="AF21" i="4"/>
  <c r="AE21" i="4"/>
  <c r="AD21" i="4"/>
  <c r="X21" i="4"/>
  <c r="W21" i="4"/>
  <c r="V21" i="4"/>
  <c r="P21" i="4"/>
  <c r="O21" i="4"/>
  <c r="N21" i="4"/>
  <c r="H21" i="4"/>
  <c r="G21" i="4"/>
  <c r="F21" i="4"/>
  <c r="AF20" i="4"/>
  <c r="AE20" i="4"/>
  <c r="AD20" i="4"/>
  <c r="X20" i="4"/>
  <c r="W20" i="4"/>
  <c r="V20" i="4"/>
  <c r="P20" i="4"/>
  <c r="O20" i="4"/>
  <c r="N20" i="4"/>
  <c r="H20" i="4"/>
  <c r="G20" i="4"/>
  <c r="F20" i="4"/>
  <c r="AF19" i="4"/>
  <c r="AE19" i="4"/>
  <c r="AD19" i="4"/>
  <c r="X19" i="4"/>
  <c r="W19" i="4"/>
  <c r="V19" i="4"/>
  <c r="P19" i="4"/>
  <c r="O19" i="4"/>
  <c r="N19" i="4"/>
  <c r="H19" i="4"/>
  <c r="G19" i="4"/>
  <c r="F19" i="4"/>
  <c r="AF18" i="4"/>
  <c r="AE18" i="4"/>
  <c r="AD18" i="4"/>
  <c r="X18" i="4"/>
  <c r="W18" i="4"/>
  <c r="V18" i="4"/>
  <c r="P18" i="4"/>
  <c r="O18" i="4"/>
  <c r="N18" i="4"/>
  <c r="H18" i="4"/>
  <c r="G18" i="4"/>
  <c r="F18" i="4"/>
  <c r="AF17" i="4"/>
  <c r="AE17" i="4"/>
  <c r="AD17" i="4"/>
  <c r="X17" i="4"/>
  <c r="W17" i="4"/>
  <c r="V17" i="4"/>
  <c r="P17" i="4"/>
  <c r="O17" i="4"/>
  <c r="N17" i="4"/>
  <c r="H17" i="4"/>
  <c r="G17" i="4"/>
  <c r="F17" i="4"/>
  <c r="AF16" i="4"/>
  <c r="AE16" i="4"/>
  <c r="AD16" i="4"/>
  <c r="X16" i="4"/>
  <c r="W16" i="4"/>
  <c r="V16" i="4"/>
  <c r="P16" i="4"/>
  <c r="O16" i="4"/>
  <c r="N16" i="4"/>
  <c r="H16" i="4"/>
  <c r="G16" i="4"/>
  <c r="F16" i="4"/>
  <c r="AF15" i="4"/>
  <c r="AE15" i="4"/>
  <c r="AD15" i="4"/>
  <c r="X15" i="4"/>
  <c r="W15" i="4"/>
  <c r="V15" i="4"/>
  <c r="P15" i="4"/>
  <c r="O15" i="4"/>
  <c r="N15" i="4"/>
  <c r="H15" i="4"/>
  <c r="G15" i="4"/>
  <c r="F15" i="4"/>
  <c r="AF14" i="4"/>
  <c r="AE14" i="4"/>
  <c r="AD14" i="4"/>
  <c r="X14" i="4"/>
  <c r="W14" i="4"/>
  <c r="V14" i="4"/>
  <c r="P14" i="4"/>
  <c r="O14" i="4"/>
  <c r="N14" i="4"/>
  <c r="H14" i="4"/>
  <c r="G14" i="4"/>
  <c r="F14" i="4"/>
  <c r="AF13" i="4"/>
  <c r="AE13" i="4"/>
  <c r="AD13" i="4"/>
  <c r="X13" i="4"/>
  <c r="W13" i="4"/>
  <c r="V13" i="4"/>
  <c r="P13" i="4"/>
  <c r="O13" i="4"/>
  <c r="N13" i="4"/>
  <c r="H13" i="4"/>
  <c r="G13" i="4"/>
  <c r="F13" i="4"/>
  <c r="AF12" i="4"/>
  <c r="AE12" i="4"/>
  <c r="AD12" i="4"/>
  <c r="X12" i="4"/>
  <c r="W12" i="4"/>
  <c r="V12" i="4"/>
  <c r="P12" i="4"/>
  <c r="O12" i="4"/>
  <c r="N12" i="4"/>
  <c r="H12" i="4"/>
  <c r="G12" i="4"/>
  <c r="F12" i="4"/>
  <c r="AF11" i="4"/>
  <c r="AE11" i="4"/>
  <c r="AD11" i="4"/>
  <c r="X11" i="4"/>
  <c r="W11" i="4"/>
  <c r="V11" i="4"/>
  <c r="P11" i="4"/>
  <c r="O11" i="4"/>
  <c r="N11" i="4"/>
  <c r="H11" i="4"/>
  <c r="G11" i="4"/>
  <c r="F11" i="4"/>
  <c r="AF10" i="4"/>
  <c r="AE10" i="4"/>
  <c r="AD10" i="4"/>
  <c r="X10" i="4"/>
  <c r="W10" i="4"/>
  <c r="V10" i="4"/>
  <c r="P10" i="4"/>
  <c r="O10" i="4"/>
  <c r="N10" i="4"/>
  <c r="H10" i="4"/>
  <c r="G10" i="4"/>
  <c r="G8" i="1" s="1"/>
  <c r="F10" i="4"/>
  <c r="AF9" i="4"/>
  <c r="AE9" i="4"/>
  <c r="AD9" i="4"/>
  <c r="X9" i="4"/>
  <c r="W9" i="4"/>
  <c r="V9" i="4"/>
  <c r="P9" i="4"/>
  <c r="O9" i="4"/>
  <c r="N9" i="4"/>
  <c r="H9" i="4"/>
  <c r="G9" i="4"/>
  <c r="F9" i="4"/>
  <c r="AF8" i="4"/>
  <c r="AE8" i="4"/>
  <c r="AD8" i="4"/>
  <c r="X8" i="4"/>
  <c r="W8" i="4"/>
  <c r="V8" i="4"/>
  <c r="P8" i="4"/>
  <c r="O8" i="4"/>
  <c r="N8" i="4"/>
  <c r="H8" i="4"/>
  <c r="G8" i="4"/>
  <c r="F8" i="4"/>
  <c r="G21" i="1" l="1"/>
  <c r="H11" i="1"/>
  <c r="G20" i="1"/>
  <c r="H19" i="1"/>
  <c r="G16" i="1"/>
  <c r="G7" i="1"/>
  <c r="H7" i="1"/>
  <c r="H12" i="1"/>
  <c r="H21" i="1"/>
  <c r="F10" i="1"/>
  <c r="F14" i="1"/>
  <c r="F18" i="1"/>
  <c r="F22" i="1"/>
  <c r="G22" i="1"/>
  <c r="H6" i="1"/>
  <c r="G14" i="1"/>
  <c r="F13" i="1"/>
  <c r="Y25" i="4"/>
  <c r="Q25" i="4"/>
  <c r="I18" i="1"/>
  <c r="AG25" i="4"/>
  <c r="H16" i="1"/>
  <c r="H15" i="1"/>
  <c r="P25" i="4"/>
  <c r="H22" i="1"/>
  <c r="H14" i="1"/>
  <c r="H10" i="1"/>
  <c r="H17" i="1"/>
  <c r="H13" i="1"/>
  <c r="H18" i="1"/>
  <c r="H8" i="1"/>
  <c r="H9" i="1"/>
  <c r="H20" i="1"/>
  <c r="G10" i="1"/>
  <c r="G15" i="1"/>
  <c r="G17" i="1"/>
  <c r="G6" i="1"/>
  <c r="G9" i="1"/>
  <c r="G12" i="1"/>
  <c r="G11" i="1"/>
  <c r="G13" i="1"/>
  <c r="G18" i="1"/>
  <c r="AH19" i="4"/>
  <c r="G19" i="1"/>
  <c r="F16" i="1"/>
  <c r="F19" i="1"/>
  <c r="F15" i="1"/>
  <c r="F6" i="1"/>
  <c r="F21" i="1"/>
  <c r="F9" i="1"/>
  <c r="F11" i="1"/>
  <c r="F8" i="1"/>
  <c r="F20" i="1"/>
  <c r="F12" i="1"/>
  <c r="I14" i="1"/>
  <c r="I25" i="4"/>
  <c r="AH9" i="4"/>
  <c r="I9" i="1"/>
  <c r="I13" i="1"/>
  <c r="AH18" i="4"/>
  <c r="F17" i="1"/>
  <c r="F7" i="1"/>
  <c r="I12" i="1"/>
  <c r="G25" i="4"/>
  <c r="I15" i="1"/>
  <c r="I17" i="1"/>
  <c r="I19" i="1"/>
  <c r="I20" i="1"/>
  <c r="I22" i="1"/>
  <c r="I21" i="1"/>
  <c r="AH24" i="4"/>
  <c r="AH21" i="4"/>
  <c r="F25" i="4"/>
  <c r="AH16" i="4"/>
  <c r="AH20" i="4"/>
  <c r="H25" i="4"/>
  <c r="AH13" i="4"/>
  <c r="N25" i="4"/>
  <c r="AH12" i="4"/>
  <c r="AH15" i="4"/>
  <c r="O25" i="4"/>
  <c r="V25" i="4"/>
  <c r="W25" i="4"/>
  <c r="AH14" i="4"/>
  <c r="AD25" i="4"/>
  <c r="AH10" i="4"/>
  <c r="AE25" i="4"/>
  <c r="AH22" i="4"/>
  <c r="AH17" i="4"/>
  <c r="AH11" i="4"/>
  <c r="X25" i="4"/>
  <c r="AF25" i="4"/>
  <c r="AH23" i="4"/>
  <c r="AH8" i="4"/>
  <c r="I23" i="1" l="1"/>
  <c r="I25" i="1" s="1"/>
  <c r="AH25" i="4"/>
  <c r="C24" i="1"/>
  <c r="D24" i="1"/>
  <c r="E24" i="1"/>
  <c r="F24" i="1"/>
  <c r="G24" i="1"/>
  <c r="H24" i="1"/>
  <c r="H23" i="1" l="1"/>
  <c r="H25" i="1" s="1"/>
  <c r="G23" i="1"/>
  <c r="G25" i="1" s="1"/>
  <c r="C23" i="1" l="1"/>
  <c r="C25" i="1" s="1"/>
  <c r="D23" i="1"/>
  <c r="D25" i="1" s="1"/>
  <c r="E23" i="1"/>
  <c r="E25" i="1" s="1"/>
  <c r="F23" i="1" l="1"/>
  <c r="F25" i="1" s="1"/>
</calcChain>
</file>

<file path=xl/sharedStrings.xml><?xml version="1.0" encoding="utf-8"?>
<sst xmlns="http://schemas.openxmlformats.org/spreadsheetml/2006/main" count="155" uniqueCount="48">
  <si>
    <t>Total</t>
  </si>
  <si>
    <t>Edmonton</t>
  </si>
  <si>
    <t>North</t>
  </si>
  <si>
    <t>Calgary</t>
  </si>
  <si>
    <t>South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</si>
  <si>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</si>
  <si>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</si>
  <si>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</si>
  <si>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</si>
  <si>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</si>
  <si>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</si>
  <si>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</si>
  <si>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</si>
  <si>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</si>
  <si>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</si>
  <si>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</si>
  <si>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</si>
  <si>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</si>
  <si>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</si>
  <si>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</si>
  <si>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</si>
  <si>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85-plus</t>
  </si>
  <si>
    <t>By age and location of death (Both sexes combined)</t>
  </si>
  <si>
    <t>Age</t>
  </si>
  <si>
    <t>2012*</t>
  </si>
  <si>
    <t>2013*</t>
  </si>
  <si>
    <t>2014*</t>
  </si>
  <si>
    <t>2015*</t>
  </si>
  <si>
    <t>2016**</t>
  </si>
  <si>
    <t>2017**</t>
  </si>
  <si>
    <t>* K. Thompson, Public Affairs Officer, Communications, Alberta Justice and Solicitor General (personal communication, June 20, 2017)</t>
  </si>
  <si>
    <t>ALBERTA</t>
  </si>
  <si>
    <t>M&amp;F</t>
  </si>
  <si>
    <t>TOTALS</t>
  </si>
  <si>
    <t>AB Population (100,000s)^</t>
  </si>
  <si>
    <t>** D. Johnson, Access and Privacy Officer, Alberta Justice and Solicitor General, Office of the Chief Medical Examiner (personal communication, January 22, 2020)</t>
  </si>
  <si>
    <t>2018**</t>
  </si>
  <si>
    <t>2019**</t>
  </si>
  <si>
    <t>Office of the Chief Medical Examiner - Suicide Statistics 2012-2019</t>
  </si>
  <si>
    <t>Information for cases completed as of January 1, 2020   (this is a PRELIMINARY report and numbers will change as 2018 and 2019 cases are finalized)</t>
  </si>
  <si>
    <t>Males</t>
  </si>
  <si>
    <t>Females</t>
  </si>
  <si>
    <t>Data Sources</t>
  </si>
  <si>
    <t>^ Statistics Canada. Table 17-10-0005-01 Population estimates on July 1st, by age and sex</t>
  </si>
  <si>
    <t>Updated: 23 January 2020</t>
  </si>
  <si>
    <t xml:space="preserve">AB Male Rate / 100,000 </t>
  </si>
  <si>
    <t xml:space="preserve">AB Female Rate / 100,000 </t>
  </si>
  <si>
    <t xml:space="preserve">AB M&amp;F Rate / 100,000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</si>
</sst>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123">
    <xf numFmtId="0" fontId="0" fillId="0" borderId="0" xfId="0"/>
    <xf numFmtId="0" fontId="0" fillId="0" borderId="0" xfId="0" applyBorder="1"/>
    <xf numFmtId="0" fontId="1" fillId="0" borderId="0" xfId="0" applyFont="1"/>
    <xf numFmtId="49" fontId="2" fillId="0" borderId="0" xfId="0" applyNumberFormat="1" applyFont="1" applyBorder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5" fillId="0" borderId="0" xfId="0" applyFont="1" applyBorder="1"/>
    <xf numFmtId="49" fontId="3" fillId="0" borderId="6" xfId="0" applyNumberFormat="1" applyFont="1" applyBorder="1" applyAlignment="1">
      <alignment horizontal="center"/>
    </xf>
    <xf numFmtId="0" fontId="3" fillId="0" borderId="5" xfId="0" applyFont="1" applyBorder="1"/>
    <xf numFmtId="0" fontId="3" fillId="0" borderId="7" xfId="0" applyFont="1" applyBorder="1"/>
    <xf numFmtId="0" fontId="2" fillId="0" borderId="7" xfId="0" applyFont="1" applyBorder="1"/>
    <xf numFmtId="0" fontId="3" fillId="0" borderId="0" xfId="0" applyFont="1" applyBorder="1"/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5" fillId="2" borderId="0" xfId="0" applyFont="1" applyFill="1" applyBorder="1"/>
    <xf numFmtId="0" fontId="6" fillId="0" borderId="8" xfId="0" applyFont="1" applyBorder="1"/>
    <xf numFmtId="0" fontId="6" fillId="0" borderId="9" xfId="0" applyFont="1" applyBorder="1"/>
    <xf numFmtId="0" fontId="7" fillId="0" borderId="9" xfId="0" applyFont="1" applyBorder="1"/>
    <xf numFmtId="0" fontId="6" fillId="0" borderId="11" xfId="0" applyFont="1" applyBorder="1"/>
    <xf numFmtId="0" fontId="6" fillId="0" borderId="0" xfId="0" applyFont="1" applyBorder="1"/>
    <xf numFmtId="0" fontId="7" fillId="0" borderId="0" xfId="0" applyFont="1" applyBorder="1"/>
    <xf numFmtId="0" fontId="6" fillId="0" borderId="13" xfId="0" applyFont="1" applyBorder="1"/>
    <xf numFmtId="0" fontId="6" fillId="0" borderId="14" xfId="0" applyFont="1" applyBorder="1"/>
    <xf numFmtId="0" fontId="7" fillId="0" borderId="14" xfId="0" applyFont="1" applyBorder="1"/>
    <xf numFmtId="0" fontId="2" fillId="0" borderId="10" xfId="0" applyFont="1" applyBorder="1" applyAlignment="1">
      <alignment horizontal="center"/>
    </xf>
    <xf numFmtId="0" fontId="8" fillId="0" borderId="9" xfId="0" applyFont="1" applyBorder="1"/>
    <xf numFmtId="0" fontId="8" fillId="0" borderId="0" xfId="0" applyFont="1" applyBorder="1"/>
    <xf numFmtId="0" fontId="8" fillId="0" borderId="14" xfId="0" applyFont="1" applyBorder="1"/>
    <xf numFmtId="0" fontId="8" fillId="0" borderId="10" xfId="0" applyFont="1" applyBorder="1"/>
    <xf numFmtId="0" fontId="8" fillId="0" borderId="12" xfId="0" applyFont="1" applyBorder="1"/>
    <xf numFmtId="0" fontId="8" fillId="0" borderId="15" xfId="0" applyFont="1" applyBorder="1"/>
    <xf numFmtId="0" fontId="9" fillId="0" borderId="0" xfId="1"/>
    <xf numFmtId="0" fontId="9" fillId="0" borderId="0" xfId="1" applyBorder="1"/>
    <xf numFmtId="0" fontId="3" fillId="0" borderId="0" xfId="1" applyFont="1" applyBorder="1"/>
    <xf numFmtId="0" fontId="0" fillId="0" borderId="0" xfId="0" applyFont="1" applyFill="1" applyBorder="1"/>
    <xf numFmtId="0" fontId="5" fillId="0" borderId="0" xfId="0" applyFont="1" applyFill="1" applyBorder="1"/>
    <xf numFmtId="0" fontId="0" fillId="0" borderId="0" xfId="0" applyFill="1"/>
    <xf numFmtId="0" fontId="11" fillId="0" borderId="0" xfId="0" applyFont="1" applyFill="1" applyBorder="1"/>
    <xf numFmtId="164" fontId="11" fillId="0" borderId="0" xfId="0" applyNumberFormat="1" applyFont="1" applyFill="1" applyBorder="1"/>
    <xf numFmtId="49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49" fontId="3" fillId="0" borderId="0" xfId="1" applyNumberFormat="1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right"/>
    </xf>
    <xf numFmtId="1" fontId="2" fillId="0" borderId="0" xfId="1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/>
    <xf numFmtId="0" fontId="2" fillId="0" borderId="3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/>
    <xf numFmtId="0" fontId="2" fillId="0" borderId="16" xfId="0" applyFont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/>
    <xf numFmtId="0" fontId="9" fillId="0" borderId="0" xfId="1" applyFill="1" applyBorder="1"/>
    <xf numFmtId="164" fontId="11" fillId="4" borderId="0" xfId="0" applyNumberFormat="1" applyFont="1" applyFill="1" applyBorder="1"/>
    <xf numFmtId="0" fontId="13" fillId="0" borderId="0" xfId="0" applyFont="1" applyFill="1" applyBorder="1"/>
    <xf numFmtId="1" fontId="11" fillId="0" borderId="0" xfId="0" applyNumberFormat="1" applyFont="1" applyFill="1" applyBorder="1"/>
    <xf numFmtId="49" fontId="12" fillId="0" borderId="8" xfId="1" applyNumberFormat="1" applyFont="1" applyFill="1" applyBorder="1" applyAlignment="1">
      <alignment horizontal="center"/>
    </xf>
    <xf numFmtId="49" fontId="12" fillId="0" borderId="0" xfId="1" applyNumberFormat="1" applyFont="1" applyFill="1" applyBorder="1" applyAlignment="1">
      <alignment horizontal="center"/>
    </xf>
    <xf numFmtId="49" fontId="13" fillId="0" borderId="0" xfId="1" applyNumberFormat="1" applyFont="1" applyFill="1" applyBorder="1" applyAlignment="1">
      <alignment horizontal="right"/>
    </xf>
    <xf numFmtId="0" fontId="13" fillId="0" borderId="0" xfId="1" applyFont="1" applyFill="1" applyBorder="1" applyAlignment="1">
      <alignment horizontal="right"/>
    </xf>
    <xf numFmtId="49" fontId="9" fillId="0" borderId="0" xfId="1" applyNumberFormat="1" applyFont="1" applyFill="1" applyBorder="1" applyAlignment="1">
      <alignment horizontal="center"/>
    </xf>
    <xf numFmtId="1" fontId="9" fillId="0" borderId="0" xfId="1" applyNumberFormat="1" applyFont="1" applyFill="1" applyBorder="1" applyAlignment="1">
      <alignment horizontal="right"/>
    </xf>
    <xf numFmtId="0" fontId="9" fillId="4" borderId="0" xfId="0" applyFont="1" applyFill="1" applyBorder="1"/>
    <xf numFmtId="0" fontId="9" fillId="0" borderId="0" xfId="0" applyFont="1" applyFill="1" applyBorder="1"/>
    <xf numFmtId="0" fontId="9" fillId="0" borderId="0" xfId="1" applyFont="1" applyFill="1" applyBorder="1"/>
    <xf numFmtId="0" fontId="9" fillId="0" borderId="0" xfId="0" applyFont="1" applyBorder="1"/>
    <xf numFmtId="49" fontId="12" fillId="0" borderId="0" xfId="1" applyNumberFormat="1" applyFont="1" applyFill="1" applyBorder="1" applyAlignment="1">
      <alignment horizontal="left"/>
    </xf>
    <xf numFmtId="164" fontId="9" fillId="0" borderId="0" xfId="0" applyNumberFormat="1" applyFont="1" applyBorder="1"/>
    <xf numFmtId="49" fontId="12" fillId="0" borderId="8" xfId="1" applyNumberFormat="1" applyFont="1" applyFill="1" applyBorder="1" applyAlignment="1">
      <alignment horizontal="right"/>
    </xf>
    <xf numFmtId="1" fontId="12" fillId="0" borderId="9" xfId="1" applyNumberFormat="1" applyFont="1" applyFill="1" applyBorder="1" applyAlignment="1">
      <alignment horizontal="right"/>
    </xf>
    <xf numFmtId="1" fontId="12" fillId="0" borderId="10" xfId="1" applyNumberFormat="1" applyFont="1" applyFill="1" applyBorder="1" applyAlignment="1">
      <alignment horizontal="right"/>
    </xf>
    <xf numFmtId="164" fontId="11" fillId="0" borderId="12" xfId="0" applyNumberFormat="1" applyFont="1" applyFill="1" applyBorder="1"/>
    <xf numFmtId="164" fontId="11" fillId="3" borderId="14" xfId="0" applyNumberFormat="1" applyFont="1" applyFill="1" applyBorder="1"/>
    <xf numFmtId="164" fontId="11" fillId="3" borderId="15" xfId="0" applyNumberFormat="1" applyFont="1" applyFill="1" applyBorder="1"/>
    <xf numFmtId="0" fontId="13" fillId="3" borderId="8" xfId="0" applyFont="1" applyFill="1" applyBorder="1" applyAlignment="1">
      <alignment horizontal="right"/>
    </xf>
    <xf numFmtId="164" fontId="11" fillId="4" borderId="9" xfId="0" applyNumberFormat="1" applyFont="1" applyFill="1" applyBorder="1"/>
    <xf numFmtId="1" fontId="11" fillId="0" borderId="9" xfId="0" applyNumberFormat="1" applyFont="1" applyFill="1" applyBorder="1"/>
    <xf numFmtId="1" fontId="11" fillId="0" borderId="10" xfId="0" applyNumberFormat="1" applyFont="1" applyFill="1" applyBorder="1"/>
    <xf numFmtId="0" fontId="13" fillId="3" borderId="11" xfId="0" applyFont="1" applyFill="1" applyBorder="1" applyAlignment="1">
      <alignment horizontal="right"/>
    </xf>
    <xf numFmtId="0" fontId="13" fillId="3" borderId="13" xfId="0" applyFont="1" applyFill="1" applyBorder="1" applyAlignment="1">
      <alignment horizontal="right"/>
    </xf>
    <xf numFmtId="164" fontId="11" fillId="4" borderId="14" xfId="0" applyNumberFormat="1" applyFont="1" applyFill="1" applyBorder="1"/>
    <xf numFmtId="164" fontId="11" fillId="0" borderId="14" xfId="0" applyNumberFormat="1" applyFont="1" applyFill="1" applyBorder="1"/>
    <xf numFmtId="164" fontId="11" fillId="0" borderId="15" xfId="0" applyNumberFormat="1" applyFont="1" applyFill="1" applyBorder="1"/>
    <xf numFmtId="0" fontId="9" fillId="4" borderId="9" xfId="0" applyFont="1" applyFill="1" applyBorder="1"/>
    <xf numFmtId="1" fontId="9" fillId="0" borderId="9" xfId="0" applyNumberFormat="1" applyFont="1" applyBorder="1"/>
    <xf numFmtId="1" fontId="9" fillId="0" borderId="10" xfId="0" applyNumberFormat="1" applyFont="1" applyBorder="1"/>
    <xf numFmtId="165" fontId="9" fillId="0" borderId="12" xfId="0" applyNumberFormat="1" applyFont="1" applyBorder="1"/>
    <xf numFmtId="0" fontId="9" fillId="4" borderId="14" xfId="0" applyFont="1" applyFill="1" applyBorder="1"/>
    <xf numFmtId="164" fontId="9" fillId="0" borderId="14" xfId="0" applyNumberFormat="1" applyFont="1" applyBorder="1"/>
    <xf numFmtId="164" fontId="9" fillId="0" borderId="15" xfId="0" applyNumberFormat="1" applyFont="1" applyBorder="1"/>
    <xf numFmtId="1" fontId="12" fillId="0" borderId="8" xfId="1" applyNumberFormat="1" applyFont="1" applyFill="1" applyBorder="1" applyAlignment="1">
      <alignment horizontal="right"/>
    </xf>
    <xf numFmtId="164" fontId="11" fillId="0" borderId="11" xfId="0" applyNumberFormat="1" applyFont="1" applyFill="1" applyBorder="1"/>
    <xf numFmtId="164" fontId="11" fillId="3" borderId="13" xfId="0" applyNumberFormat="1" applyFont="1" applyFill="1" applyBorder="1"/>
    <xf numFmtId="1" fontId="11" fillId="0" borderId="8" xfId="0" applyNumberFormat="1" applyFont="1" applyFill="1" applyBorder="1"/>
    <xf numFmtId="164" fontId="11" fillId="0" borderId="13" xfId="0" applyNumberFormat="1" applyFont="1" applyFill="1" applyBorder="1"/>
    <xf numFmtId="1" fontId="9" fillId="0" borderId="8" xfId="0" applyNumberFormat="1" applyFont="1" applyBorder="1"/>
    <xf numFmtId="164" fontId="9" fillId="0" borderId="11" xfId="0" applyNumberFormat="1" applyFont="1" applyBorder="1"/>
    <xf numFmtId="164" fontId="9" fillId="0" borderId="13" xfId="0" applyNumberFormat="1" applyFont="1" applyBorder="1"/>
    <xf numFmtId="49" fontId="12" fillId="0" borderId="13" xfId="1" applyNumberFormat="1" applyFont="1" applyFill="1" applyBorder="1" applyAlignment="1">
      <alignment horizontal="center"/>
    </xf>
    <xf numFmtId="49" fontId="12" fillId="0" borderId="14" xfId="1" applyNumberFormat="1" applyFont="1" applyFill="1" applyBorder="1" applyAlignment="1">
      <alignment horizontal="right"/>
    </xf>
    <xf numFmtId="49" fontId="13" fillId="0" borderId="14" xfId="1" applyNumberFormat="1" applyFont="1" applyFill="1" applyBorder="1" applyAlignment="1">
      <alignment horizontal="right"/>
    </xf>
    <xf numFmtId="0" fontId="13" fillId="0" borderId="14" xfId="1" applyFont="1" applyFill="1" applyBorder="1" applyAlignment="1">
      <alignment horizontal="right"/>
    </xf>
    <xf numFmtId="0" fontId="13" fillId="0" borderId="15" xfId="0" applyFont="1" applyFill="1" applyBorder="1"/>
    <xf numFmtId="0" fontId="13" fillId="0" borderId="11" xfId="0" applyFont="1" applyFill="1" applyBorder="1"/>
    <xf numFmtId="0" fontId="13" fillId="3" borderId="13" xfId="0" applyFont="1" applyFill="1" applyBorder="1"/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2" fillId="0" borderId="9" xfId="1" applyFont="1" applyFill="1" applyBorder="1" applyAlignment="1">
      <alignment horizontal="center"/>
    </xf>
    <xf numFmtId="0" fontId="12" fillId="0" borderId="10" xfId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3">
    <cellStyle name="Normal" xfId="0" builtinId="0"/>
    <cellStyle name="Normal 2" xfId="1" xr:uid="{3266A5F1-6B85-4344-AC21-CC67A501968C}"/>
    <cellStyle name="Normal 3" xfId="2" xr:uid="{C16642EB-23C9-417B-A102-FC32096740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icide%20Statistics/0%20Current%20Suicide%20Stats/SOURCE%20cansim_1710000501-eng_2000-2018%20pop_Canada_all_prov_territories_sex_ag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uicide%20Statistics/0%20Current%20Suicide%20Stats/SOURCE%20cansim_1710000501-eng_2019%20pop_Canada_sex.csv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OCME%20AB%20Age_Gender_Location_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OCME%20AB%20Age_Gender_Location_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OCME%20AB%20Age_Gender_Location_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OCME%20AB%20Age_Gender_Location_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OCME%20AB%20Age_Gender_Location_2017%20as%20of%20Jan%201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OCME%20AB%20Age_Gender_Location_2018%20as%20of%20January%201%20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OCME%20AB%20Age_Gender_Location_2019%20as%20of%20January%201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10000501-eng (28)"/>
      <sheetName val="Sheet1"/>
    </sheetNames>
    <sheetDataSet>
      <sheetData sheetId="0">
        <row r="9">
          <cell r="TG9">
            <v>38.745480000000001</v>
          </cell>
          <cell r="TH9">
            <v>39.810110000000002</v>
          </cell>
          <cell r="TI9">
            <v>40.836480000000002</v>
          </cell>
          <cell r="TJ9">
            <v>41.44491</v>
          </cell>
          <cell r="TK9">
            <v>41.960610000000003</v>
          </cell>
          <cell r="TL9">
            <v>42.439950000000003</v>
          </cell>
          <cell r="TM9">
            <v>43.071100000000001</v>
          </cell>
        </row>
        <row r="10">
          <cell r="UA10">
            <v>2019495</v>
          </cell>
          <cell r="UB10">
            <v>2071960</v>
          </cell>
          <cell r="UC10">
            <v>2099166</v>
          </cell>
          <cell r="UD10">
            <v>2118319</v>
          </cell>
          <cell r="UE10">
            <v>2137885</v>
          </cell>
          <cell r="UF10">
            <v>2167207</v>
          </cell>
          <cell r="UT10">
            <v>1961516</v>
          </cell>
          <cell r="UU10">
            <v>2011688</v>
          </cell>
          <cell r="UV10">
            <v>2045325</v>
          </cell>
          <cell r="UW10">
            <v>2077742</v>
          </cell>
          <cell r="UX10">
            <v>2106110</v>
          </cell>
          <cell r="UY10">
            <v>2139903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cansim_1710000501-eng_20"/>
    </sheetNames>
    <sheetDataSet>
      <sheetData sheetId="0">
        <row r="10">
          <cell r="AC10">
            <v>4371316</v>
          </cell>
          <cell r="AD10">
            <v>2199434</v>
          </cell>
          <cell r="AE10">
            <v>2171882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>
            <v>0</v>
          </cell>
          <cell r="C6">
            <v>0</v>
          </cell>
        </row>
        <row r="7">
          <cell r="B7">
            <v>4</v>
          </cell>
          <cell r="C7">
            <v>3</v>
          </cell>
        </row>
        <row r="8">
          <cell r="B8">
            <v>15</v>
          </cell>
          <cell r="C8">
            <v>14</v>
          </cell>
        </row>
        <row r="9">
          <cell r="B9">
            <v>30</v>
          </cell>
          <cell r="C9">
            <v>9</v>
          </cell>
        </row>
        <row r="10">
          <cell r="B10">
            <v>49</v>
          </cell>
          <cell r="C10">
            <v>15</v>
          </cell>
        </row>
        <row r="11">
          <cell r="B11">
            <v>39</v>
          </cell>
          <cell r="C11">
            <v>10</v>
          </cell>
        </row>
        <row r="12">
          <cell r="B12">
            <v>20</v>
          </cell>
          <cell r="C12">
            <v>14</v>
          </cell>
        </row>
        <row r="13">
          <cell r="B13">
            <v>35</v>
          </cell>
          <cell r="C13">
            <v>12</v>
          </cell>
        </row>
        <row r="14">
          <cell r="B14">
            <v>43</v>
          </cell>
          <cell r="C14">
            <v>14</v>
          </cell>
        </row>
        <row r="15">
          <cell r="B15">
            <v>49</v>
          </cell>
          <cell r="C15">
            <v>16</v>
          </cell>
        </row>
        <row r="16">
          <cell r="B16">
            <v>32</v>
          </cell>
          <cell r="C16">
            <v>16</v>
          </cell>
        </row>
        <row r="17">
          <cell r="B17">
            <v>36</v>
          </cell>
          <cell r="C17">
            <v>6</v>
          </cell>
        </row>
        <row r="18">
          <cell r="B18">
            <v>11</v>
          </cell>
          <cell r="C18">
            <v>5</v>
          </cell>
        </row>
        <row r="19">
          <cell r="B19">
            <v>12</v>
          </cell>
          <cell r="C19">
            <v>3</v>
          </cell>
        </row>
        <row r="20">
          <cell r="B20">
            <v>2</v>
          </cell>
          <cell r="C20">
            <v>3</v>
          </cell>
        </row>
        <row r="21">
          <cell r="B21">
            <v>10</v>
          </cell>
          <cell r="C21">
            <v>0</v>
          </cell>
        </row>
        <row r="22">
          <cell r="B22">
            <v>9</v>
          </cell>
          <cell r="C22">
            <v>1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>
            <v>0</v>
          </cell>
          <cell r="C6">
            <v>0</v>
          </cell>
        </row>
        <row r="7">
          <cell r="B7">
            <v>2</v>
          </cell>
          <cell r="C7">
            <v>5</v>
          </cell>
        </row>
        <row r="8">
          <cell r="B8">
            <v>28</v>
          </cell>
          <cell r="C8">
            <v>11</v>
          </cell>
        </row>
        <row r="9">
          <cell r="B9">
            <v>43</v>
          </cell>
          <cell r="C9">
            <v>12</v>
          </cell>
        </row>
        <row r="10">
          <cell r="B10">
            <v>31</v>
          </cell>
          <cell r="C10">
            <v>15</v>
          </cell>
        </row>
        <row r="11">
          <cell r="B11">
            <v>25</v>
          </cell>
          <cell r="C11">
            <v>11</v>
          </cell>
        </row>
        <row r="12">
          <cell r="B12">
            <v>32</v>
          </cell>
          <cell r="C12">
            <v>14</v>
          </cell>
        </row>
        <row r="13">
          <cell r="B13">
            <v>36</v>
          </cell>
          <cell r="C13">
            <v>13</v>
          </cell>
        </row>
        <row r="14">
          <cell r="B14">
            <v>43</v>
          </cell>
          <cell r="C14">
            <v>14</v>
          </cell>
        </row>
        <row r="15">
          <cell r="B15">
            <v>47</v>
          </cell>
          <cell r="C15">
            <v>12</v>
          </cell>
        </row>
        <row r="16">
          <cell r="B16">
            <v>47</v>
          </cell>
          <cell r="C16">
            <v>15</v>
          </cell>
        </row>
        <row r="17">
          <cell r="B17">
            <v>26</v>
          </cell>
          <cell r="C17">
            <v>12</v>
          </cell>
        </row>
        <row r="18">
          <cell r="B18">
            <v>16</v>
          </cell>
          <cell r="C18">
            <v>3</v>
          </cell>
        </row>
        <row r="19">
          <cell r="B19">
            <v>9</v>
          </cell>
          <cell r="C19">
            <v>3</v>
          </cell>
        </row>
        <row r="20">
          <cell r="B20">
            <v>7</v>
          </cell>
          <cell r="C20">
            <v>1</v>
          </cell>
        </row>
        <row r="21">
          <cell r="B21">
            <v>7</v>
          </cell>
          <cell r="C21">
            <v>1</v>
          </cell>
        </row>
        <row r="22">
          <cell r="B22">
            <v>5</v>
          </cell>
          <cell r="C22">
            <v>1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>
            <v>0</v>
          </cell>
          <cell r="C6">
            <v>0</v>
          </cell>
        </row>
        <row r="7">
          <cell r="B7">
            <v>3</v>
          </cell>
          <cell r="C7">
            <v>4</v>
          </cell>
        </row>
        <row r="8">
          <cell r="B8">
            <v>18</v>
          </cell>
          <cell r="C8">
            <v>10</v>
          </cell>
        </row>
        <row r="9">
          <cell r="B9">
            <v>38</v>
          </cell>
          <cell r="C9">
            <v>18</v>
          </cell>
        </row>
        <row r="10">
          <cell r="B10">
            <v>53</v>
          </cell>
          <cell r="C10">
            <v>10</v>
          </cell>
        </row>
        <row r="11">
          <cell r="B11">
            <v>50</v>
          </cell>
          <cell r="C11">
            <v>10</v>
          </cell>
        </row>
        <row r="12">
          <cell r="B12">
            <v>44</v>
          </cell>
          <cell r="C12">
            <v>19</v>
          </cell>
        </row>
        <row r="13">
          <cell r="B13">
            <v>44</v>
          </cell>
          <cell r="C13">
            <v>18</v>
          </cell>
        </row>
        <row r="14">
          <cell r="B14">
            <v>55</v>
          </cell>
          <cell r="C14">
            <v>20</v>
          </cell>
        </row>
        <row r="15">
          <cell r="B15">
            <v>49</v>
          </cell>
          <cell r="C15">
            <v>14</v>
          </cell>
        </row>
        <row r="16">
          <cell r="B16">
            <v>46</v>
          </cell>
          <cell r="C16">
            <v>17</v>
          </cell>
        </row>
        <row r="17">
          <cell r="B17">
            <v>38</v>
          </cell>
          <cell r="C17">
            <v>13</v>
          </cell>
        </row>
        <row r="18">
          <cell r="B18">
            <v>22</v>
          </cell>
          <cell r="C18">
            <v>5</v>
          </cell>
        </row>
        <row r="19">
          <cell r="B19">
            <v>16</v>
          </cell>
          <cell r="C19">
            <v>3</v>
          </cell>
        </row>
        <row r="20">
          <cell r="B20">
            <v>11</v>
          </cell>
          <cell r="C20">
            <v>5</v>
          </cell>
        </row>
        <row r="21">
          <cell r="B21">
            <v>7</v>
          </cell>
          <cell r="C21">
            <v>3</v>
          </cell>
        </row>
        <row r="22">
          <cell r="B22">
            <v>3</v>
          </cell>
          <cell r="C22">
            <v>0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>
            <v>0</v>
          </cell>
          <cell r="C6">
            <v>0</v>
          </cell>
        </row>
        <row r="7">
          <cell r="B7">
            <v>3</v>
          </cell>
          <cell r="C7">
            <v>1</v>
          </cell>
        </row>
        <row r="8">
          <cell r="B8">
            <v>22</v>
          </cell>
          <cell r="C8">
            <v>11</v>
          </cell>
        </row>
        <row r="9">
          <cell r="B9">
            <v>37</v>
          </cell>
          <cell r="C9">
            <v>11</v>
          </cell>
        </row>
        <row r="10">
          <cell r="B10">
            <v>41</v>
          </cell>
          <cell r="C10">
            <v>22</v>
          </cell>
        </row>
        <row r="11">
          <cell r="B11">
            <v>38</v>
          </cell>
          <cell r="C11">
            <v>14</v>
          </cell>
        </row>
        <row r="12">
          <cell r="B12">
            <v>36</v>
          </cell>
          <cell r="C12">
            <v>13</v>
          </cell>
        </row>
        <row r="13">
          <cell r="B13">
            <v>45</v>
          </cell>
          <cell r="C13">
            <v>19</v>
          </cell>
        </row>
        <row r="14">
          <cell r="B14">
            <v>34</v>
          </cell>
          <cell r="C14">
            <v>15</v>
          </cell>
        </row>
        <row r="15">
          <cell r="B15">
            <v>48</v>
          </cell>
          <cell r="C15">
            <v>18</v>
          </cell>
        </row>
        <row r="16">
          <cell r="B16">
            <v>47</v>
          </cell>
          <cell r="C16">
            <v>19</v>
          </cell>
        </row>
        <row r="17">
          <cell r="B17">
            <v>35</v>
          </cell>
          <cell r="C17">
            <v>6</v>
          </cell>
        </row>
        <row r="18">
          <cell r="B18">
            <v>20</v>
          </cell>
          <cell r="C18">
            <v>5</v>
          </cell>
        </row>
        <row r="19">
          <cell r="B19">
            <v>11</v>
          </cell>
          <cell r="C19">
            <v>3</v>
          </cell>
        </row>
        <row r="20">
          <cell r="B20">
            <v>14</v>
          </cell>
          <cell r="C20">
            <v>2</v>
          </cell>
        </row>
        <row r="21">
          <cell r="B21">
            <v>10</v>
          </cell>
          <cell r="C21">
            <v>1</v>
          </cell>
        </row>
        <row r="22">
          <cell r="B22">
            <v>5</v>
          </cell>
          <cell r="C22">
            <v>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1</v>
          </cell>
          <cell r="C29">
            <v>2</v>
          </cell>
          <cell r="D29">
            <v>0</v>
          </cell>
          <cell r="E29">
            <v>1</v>
          </cell>
        </row>
        <row r="30">
          <cell r="B30">
            <v>7</v>
          </cell>
          <cell r="C30">
            <v>13</v>
          </cell>
          <cell r="D30">
            <v>8</v>
          </cell>
          <cell r="E30">
            <v>5</v>
          </cell>
        </row>
        <row r="31">
          <cell r="B31">
            <v>8</v>
          </cell>
          <cell r="C31">
            <v>15</v>
          </cell>
          <cell r="D31">
            <v>11</v>
          </cell>
          <cell r="E31">
            <v>14</v>
          </cell>
        </row>
        <row r="32">
          <cell r="B32">
            <v>16</v>
          </cell>
          <cell r="C32">
            <v>18</v>
          </cell>
          <cell r="D32">
            <v>15</v>
          </cell>
          <cell r="E32">
            <v>14</v>
          </cell>
        </row>
        <row r="33">
          <cell r="B33">
            <v>12</v>
          </cell>
          <cell r="C33">
            <v>17</v>
          </cell>
          <cell r="D33">
            <v>13</v>
          </cell>
          <cell r="E33">
            <v>10</v>
          </cell>
        </row>
        <row r="34">
          <cell r="B34">
            <v>16</v>
          </cell>
          <cell r="C34">
            <v>10</v>
          </cell>
          <cell r="D34">
            <v>11</v>
          </cell>
          <cell r="E34">
            <v>12</v>
          </cell>
        </row>
        <row r="35">
          <cell r="B35">
            <v>13</v>
          </cell>
          <cell r="C35">
            <v>17</v>
          </cell>
          <cell r="D35">
            <v>19</v>
          </cell>
          <cell r="E35">
            <v>15</v>
          </cell>
        </row>
        <row r="36">
          <cell r="B36">
            <v>9</v>
          </cell>
          <cell r="C36">
            <v>14</v>
          </cell>
          <cell r="D36">
            <v>11</v>
          </cell>
          <cell r="E36">
            <v>15</v>
          </cell>
        </row>
        <row r="37">
          <cell r="B37">
            <v>17</v>
          </cell>
          <cell r="C37">
            <v>14</v>
          </cell>
          <cell r="D37">
            <v>13</v>
          </cell>
          <cell r="E37">
            <v>22</v>
          </cell>
        </row>
        <row r="38">
          <cell r="B38">
            <v>14</v>
          </cell>
          <cell r="C38">
            <v>16</v>
          </cell>
          <cell r="D38">
            <v>19</v>
          </cell>
          <cell r="E38">
            <v>17</v>
          </cell>
        </row>
        <row r="39">
          <cell r="B39">
            <v>9</v>
          </cell>
          <cell r="C39">
            <v>12</v>
          </cell>
          <cell r="D39">
            <v>14</v>
          </cell>
          <cell r="E39">
            <v>6</v>
          </cell>
        </row>
        <row r="40">
          <cell r="B40">
            <v>9</v>
          </cell>
          <cell r="C40">
            <v>6</v>
          </cell>
          <cell r="D40">
            <v>5</v>
          </cell>
          <cell r="E40">
            <v>5</v>
          </cell>
        </row>
        <row r="41">
          <cell r="B41">
            <v>4</v>
          </cell>
          <cell r="C41">
            <v>4</v>
          </cell>
          <cell r="D41">
            <v>2</v>
          </cell>
          <cell r="E41">
            <v>4</v>
          </cell>
        </row>
        <row r="42">
          <cell r="B42">
            <v>2</v>
          </cell>
          <cell r="C42">
            <v>6</v>
          </cell>
          <cell r="D42">
            <v>2</v>
          </cell>
          <cell r="E42">
            <v>6</v>
          </cell>
        </row>
        <row r="43">
          <cell r="B43">
            <v>3</v>
          </cell>
          <cell r="C43">
            <v>4</v>
          </cell>
          <cell r="D43">
            <v>2</v>
          </cell>
          <cell r="E43">
            <v>2</v>
          </cell>
        </row>
        <row r="44">
          <cell r="B44">
            <v>1</v>
          </cell>
          <cell r="C44">
            <v>2</v>
          </cell>
          <cell r="D44">
            <v>3</v>
          </cell>
          <cell r="E44">
            <v>2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>
            <v>0</v>
          </cell>
          <cell r="C6">
            <v>0</v>
          </cell>
        </row>
        <row r="7">
          <cell r="B7">
            <v>3</v>
          </cell>
          <cell r="C7">
            <v>4</v>
          </cell>
        </row>
        <row r="8">
          <cell r="B8">
            <v>18</v>
          </cell>
          <cell r="C8">
            <v>11</v>
          </cell>
        </row>
        <row r="9">
          <cell r="B9">
            <v>43</v>
          </cell>
          <cell r="C9">
            <v>11</v>
          </cell>
        </row>
        <row r="10">
          <cell r="B10">
            <v>59</v>
          </cell>
          <cell r="C10">
            <v>14</v>
          </cell>
        </row>
        <row r="11">
          <cell r="B11">
            <v>52</v>
          </cell>
          <cell r="C11">
            <v>17</v>
          </cell>
        </row>
        <row r="12">
          <cell r="B12">
            <v>43</v>
          </cell>
          <cell r="C12">
            <v>8</v>
          </cell>
        </row>
        <row r="13">
          <cell r="B13">
            <v>40</v>
          </cell>
          <cell r="C13">
            <v>10</v>
          </cell>
        </row>
        <row r="14">
          <cell r="B14">
            <v>60</v>
          </cell>
          <cell r="C14">
            <v>11</v>
          </cell>
        </row>
        <row r="15">
          <cell r="B15">
            <v>45</v>
          </cell>
          <cell r="C15">
            <v>17</v>
          </cell>
        </row>
        <row r="16">
          <cell r="B16">
            <v>33</v>
          </cell>
          <cell r="C16">
            <v>13</v>
          </cell>
        </row>
        <row r="17">
          <cell r="B17">
            <v>46</v>
          </cell>
          <cell r="C17">
            <v>10</v>
          </cell>
        </row>
        <row r="18">
          <cell r="B18">
            <v>23</v>
          </cell>
          <cell r="C18">
            <v>3</v>
          </cell>
        </row>
        <row r="19">
          <cell r="B19">
            <v>18</v>
          </cell>
          <cell r="C19">
            <v>1</v>
          </cell>
        </row>
        <row r="20">
          <cell r="B20">
            <v>9</v>
          </cell>
          <cell r="C20">
            <v>4</v>
          </cell>
        </row>
        <row r="21">
          <cell r="B21">
            <v>8</v>
          </cell>
          <cell r="C21">
            <v>3</v>
          </cell>
        </row>
        <row r="22">
          <cell r="B22">
            <v>8</v>
          </cell>
          <cell r="C22">
            <v>2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4</v>
          </cell>
          <cell r="C29">
            <v>1</v>
          </cell>
          <cell r="D29">
            <v>2</v>
          </cell>
          <cell r="E29">
            <v>0</v>
          </cell>
        </row>
        <row r="30">
          <cell r="B30">
            <v>5</v>
          </cell>
          <cell r="C30">
            <v>7</v>
          </cell>
          <cell r="D30">
            <v>10</v>
          </cell>
          <cell r="E30">
            <v>7</v>
          </cell>
        </row>
        <row r="31">
          <cell r="B31">
            <v>19</v>
          </cell>
          <cell r="C31">
            <v>15</v>
          </cell>
          <cell r="D31">
            <v>10</v>
          </cell>
          <cell r="E31">
            <v>10</v>
          </cell>
        </row>
        <row r="32">
          <cell r="B32">
            <v>21</v>
          </cell>
          <cell r="C32">
            <v>20</v>
          </cell>
          <cell r="D32">
            <v>18</v>
          </cell>
          <cell r="E32">
            <v>14</v>
          </cell>
        </row>
        <row r="33">
          <cell r="B33">
            <v>17</v>
          </cell>
          <cell r="C33">
            <v>24</v>
          </cell>
          <cell r="D33">
            <v>16</v>
          </cell>
          <cell r="E33">
            <v>12</v>
          </cell>
        </row>
        <row r="34">
          <cell r="B34">
            <v>10</v>
          </cell>
          <cell r="C34">
            <v>14</v>
          </cell>
          <cell r="D34">
            <v>16</v>
          </cell>
          <cell r="E34">
            <v>11</v>
          </cell>
        </row>
        <row r="35">
          <cell r="B35">
            <v>13</v>
          </cell>
          <cell r="C35">
            <v>18</v>
          </cell>
          <cell r="D35">
            <v>8</v>
          </cell>
          <cell r="E35">
            <v>11</v>
          </cell>
        </row>
        <row r="36">
          <cell r="B36">
            <v>18</v>
          </cell>
          <cell r="C36">
            <v>16</v>
          </cell>
          <cell r="D36">
            <v>21</v>
          </cell>
          <cell r="E36">
            <v>16</v>
          </cell>
        </row>
        <row r="37">
          <cell r="B37">
            <v>8</v>
          </cell>
          <cell r="C37">
            <v>21</v>
          </cell>
          <cell r="D37">
            <v>16</v>
          </cell>
          <cell r="E37">
            <v>17</v>
          </cell>
        </row>
        <row r="38">
          <cell r="B38">
            <v>16</v>
          </cell>
          <cell r="C38">
            <v>9</v>
          </cell>
          <cell r="D38">
            <v>10</v>
          </cell>
          <cell r="E38">
            <v>11</v>
          </cell>
        </row>
        <row r="39">
          <cell r="B39">
            <v>15</v>
          </cell>
          <cell r="C39">
            <v>18</v>
          </cell>
          <cell r="D39">
            <v>16</v>
          </cell>
          <cell r="E39">
            <v>7</v>
          </cell>
        </row>
        <row r="40">
          <cell r="B40">
            <v>6</v>
          </cell>
          <cell r="C40">
            <v>9</v>
          </cell>
          <cell r="D40">
            <v>5</v>
          </cell>
          <cell r="E40">
            <v>6</v>
          </cell>
        </row>
        <row r="41">
          <cell r="B41">
            <v>5</v>
          </cell>
          <cell r="C41">
            <v>7</v>
          </cell>
          <cell r="D41">
            <v>4</v>
          </cell>
          <cell r="E41">
            <v>3</v>
          </cell>
        </row>
        <row r="42">
          <cell r="B42">
            <v>3</v>
          </cell>
          <cell r="C42">
            <v>3</v>
          </cell>
          <cell r="D42">
            <v>3</v>
          </cell>
          <cell r="E42">
            <v>4</v>
          </cell>
        </row>
        <row r="43">
          <cell r="B43">
            <v>3</v>
          </cell>
          <cell r="C43">
            <v>3</v>
          </cell>
          <cell r="D43">
            <v>2</v>
          </cell>
          <cell r="E43">
            <v>3</v>
          </cell>
        </row>
        <row r="44">
          <cell r="B44">
            <v>4</v>
          </cell>
          <cell r="C44">
            <v>0</v>
          </cell>
          <cell r="D44">
            <v>5</v>
          </cell>
          <cell r="E44">
            <v>1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>
            <v>1</v>
          </cell>
          <cell r="C6">
            <v>0</v>
          </cell>
        </row>
        <row r="7">
          <cell r="B7">
            <v>4</v>
          </cell>
          <cell r="C7">
            <v>4</v>
          </cell>
        </row>
        <row r="8">
          <cell r="B8">
            <v>31</v>
          </cell>
          <cell r="C8">
            <v>7</v>
          </cell>
        </row>
        <row r="9">
          <cell r="B9">
            <v>45</v>
          </cell>
          <cell r="C9">
            <v>15</v>
          </cell>
        </row>
        <row r="10">
          <cell r="B10">
            <v>34</v>
          </cell>
          <cell r="C10">
            <v>14</v>
          </cell>
        </row>
        <row r="11">
          <cell r="B11">
            <v>39</v>
          </cell>
          <cell r="C11">
            <v>18</v>
          </cell>
        </row>
        <row r="12">
          <cell r="B12">
            <v>44</v>
          </cell>
          <cell r="C12">
            <v>10</v>
          </cell>
        </row>
        <row r="13">
          <cell r="B13">
            <v>35</v>
          </cell>
          <cell r="C13">
            <v>18</v>
          </cell>
        </row>
        <row r="14">
          <cell r="B14">
            <v>39</v>
          </cell>
          <cell r="C14">
            <v>14</v>
          </cell>
        </row>
        <row r="15">
          <cell r="B15">
            <v>49</v>
          </cell>
          <cell r="C15">
            <v>14</v>
          </cell>
        </row>
        <row r="16">
          <cell r="B16">
            <v>46</v>
          </cell>
          <cell r="C16">
            <v>13</v>
          </cell>
        </row>
        <row r="17">
          <cell r="B17">
            <v>43</v>
          </cell>
          <cell r="C17">
            <v>19</v>
          </cell>
        </row>
        <row r="18">
          <cell r="B18">
            <v>23</v>
          </cell>
          <cell r="C18">
            <v>6</v>
          </cell>
        </row>
        <row r="19">
          <cell r="B19">
            <v>17</v>
          </cell>
          <cell r="C19">
            <v>6</v>
          </cell>
        </row>
        <row r="20">
          <cell r="B20">
            <v>6</v>
          </cell>
          <cell r="C20">
            <v>1</v>
          </cell>
        </row>
        <row r="21">
          <cell r="B21">
            <v>6</v>
          </cell>
          <cell r="C21">
            <v>1</v>
          </cell>
        </row>
        <row r="22">
          <cell r="B22">
            <v>5</v>
          </cell>
          <cell r="C22">
            <v>2</v>
          </cell>
        </row>
        <row r="28">
          <cell r="B28">
            <v>0</v>
          </cell>
          <cell r="C28">
            <v>1</v>
          </cell>
          <cell r="D28">
            <v>0</v>
          </cell>
          <cell r="E28">
            <v>0</v>
          </cell>
        </row>
        <row r="29">
          <cell r="B29">
            <v>2</v>
          </cell>
          <cell r="C29">
            <v>3</v>
          </cell>
          <cell r="D29">
            <v>3</v>
          </cell>
          <cell r="E29">
            <v>0</v>
          </cell>
        </row>
        <row r="30">
          <cell r="B30">
            <v>10</v>
          </cell>
          <cell r="C30">
            <v>10</v>
          </cell>
          <cell r="D30">
            <v>8</v>
          </cell>
          <cell r="E30">
            <v>10</v>
          </cell>
        </row>
        <row r="31">
          <cell r="B31">
            <v>19</v>
          </cell>
          <cell r="C31">
            <v>11</v>
          </cell>
          <cell r="D31">
            <v>19</v>
          </cell>
          <cell r="E31">
            <v>11</v>
          </cell>
        </row>
        <row r="32">
          <cell r="B32">
            <v>12</v>
          </cell>
          <cell r="C32">
            <v>12</v>
          </cell>
          <cell r="D32">
            <v>15</v>
          </cell>
          <cell r="E32">
            <v>9</v>
          </cell>
        </row>
        <row r="33">
          <cell r="B33">
            <v>13</v>
          </cell>
          <cell r="C33">
            <v>21</v>
          </cell>
          <cell r="D33">
            <v>14</v>
          </cell>
          <cell r="E33">
            <v>9</v>
          </cell>
        </row>
        <row r="34">
          <cell r="B34">
            <v>9</v>
          </cell>
          <cell r="C34">
            <v>15</v>
          </cell>
          <cell r="D34">
            <v>16</v>
          </cell>
          <cell r="E34">
            <v>14</v>
          </cell>
        </row>
        <row r="35">
          <cell r="B35">
            <v>14</v>
          </cell>
          <cell r="C35">
            <v>20</v>
          </cell>
          <cell r="D35">
            <v>11</v>
          </cell>
          <cell r="E35">
            <v>8</v>
          </cell>
        </row>
        <row r="36">
          <cell r="B36">
            <v>11</v>
          </cell>
          <cell r="C36">
            <v>10</v>
          </cell>
          <cell r="D36">
            <v>21</v>
          </cell>
          <cell r="E36">
            <v>11</v>
          </cell>
        </row>
        <row r="37">
          <cell r="B37">
            <v>12</v>
          </cell>
          <cell r="C37">
            <v>19</v>
          </cell>
          <cell r="D37">
            <v>15</v>
          </cell>
          <cell r="E37">
            <v>17</v>
          </cell>
        </row>
        <row r="38">
          <cell r="B38">
            <v>11</v>
          </cell>
          <cell r="C38">
            <v>19</v>
          </cell>
          <cell r="D38">
            <v>18</v>
          </cell>
          <cell r="E38">
            <v>11</v>
          </cell>
        </row>
        <row r="39">
          <cell r="B39">
            <v>17</v>
          </cell>
          <cell r="C39">
            <v>19</v>
          </cell>
          <cell r="D39">
            <v>16</v>
          </cell>
          <cell r="E39">
            <v>10</v>
          </cell>
        </row>
        <row r="40">
          <cell r="B40">
            <v>9</v>
          </cell>
          <cell r="C40">
            <v>7</v>
          </cell>
          <cell r="D40">
            <v>8</v>
          </cell>
          <cell r="E40">
            <v>5</v>
          </cell>
        </row>
        <row r="41">
          <cell r="B41">
            <v>6</v>
          </cell>
          <cell r="C41">
            <v>8</v>
          </cell>
          <cell r="D41">
            <v>4</v>
          </cell>
          <cell r="E41">
            <v>5</v>
          </cell>
        </row>
        <row r="42">
          <cell r="B42">
            <v>2</v>
          </cell>
          <cell r="C42">
            <v>3</v>
          </cell>
          <cell r="D42">
            <v>1</v>
          </cell>
          <cell r="E42">
            <v>1</v>
          </cell>
        </row>
        <row r="43">
          <cell r="B43">
            <v>2</v>
          </cell>
          <cell r="C43">
            <v>1</v>
          </cell>
          <cell r="D43">
            <v>3</v>
          </cell>
          <cell r="E43">
            <v>1</v>
          </cell>
        </row>
        <row r="44">
          <cell r="B44">
            <v>0</v>
          </cell>
          <cell r="C44">
            <v>1</v>
          </cell>
          <cell r="D44">
            <v>5</v>
          </cell>
          <cell r="E44">
            <v>1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>
            <v>0</v>
          </cell>
          <cell r="C6">
            <v>1</v>
          </cell>
        </row>
        <row r="7">
          <cell r="B7">
            <v>4</v>
          </cell>
          <cell r="C7">
            <v>3</v>
          </cell>
        </row>
        <row r="8">
          <cell r="B8">
            <v>18</v>
          </cell>
          <cell r="C8">
            <v>3</v>
          </cell>
        </row>
        <row r="9">
          <cell r="B9">
            <v>34</v>
          </cell>
          <cell r="C9">
            <v>14</v>
          </cell>
        </row>
        <row r="10">
          <cell r="B10">
            <v>45</v>
          </cell>
          <cell r="C10">
            <v>17</v>
          </cell>
        </row>
        <row r="11">
          <cell r="B11">
            <v>47</v>
          </cell>
          <cell r="C11">
            <v>10</v>
          </cell>
        </row>
        <row r="12">
          <cell r="B12">
            <v>46</v>
          </cell>
          <cell r="C12">
            <v>11</v>
          </cell>
        </row>
        <row r="13">
          <cell r="B13">
            <v>34</v>
          </cell>
          <cell r="C13">
            <v>12</v>
          </cell>
        </row>
        <row r="14">
          <cell r="B14">
            <v>38</v>
          </cell>
          <cell r="C14">
            <v>7</v>
          </cell>
        </row>
        <row r="15">
          <cell r="B15">
            <v>33</v>
          </cell>
          <cell r="C15">
            <v>14</v>
          </cell>
        </row>
        <row r="16">
          <cell r="B16">
            <v>46</v>
          </cell>
          <cell r="C16">
            <v>15</v>
          </cell>
        </row>
        <row r="17">
          <cell r="B17">
            <v>38</v>
          </cell>
          <cell r="C17">
            <v>8</v>
          </cell>
        </row>
        <row r="18">
          <cell r="B18">
            <v>20</v>
          </cell>
          <cell r="C18">
            <v>7</v>
          </cell>
        </row>
        <row r="19">
          <cell r="B19">
            <v>8</v>
          </cell>
          <cell r="C19">
            <v>4</v>
          </cell>
        </row>
        <row r="20">
          <cell r="B20">
            <v>3</v>
          </cell>
          <cell r="C20">
            <v>2</v>
          </cell>
        </row>
        <row r="21">
          <cell r="B21">
            <v>5</v>
          </cell>
          <cell r="C21">
            <v>1</v>
          </cell>
        </row>
        <row r="22">
          <cell r="B22">
            <v>8</v>
          </cell>
          <cell r="C22">
            <v>0</v>
          </cell>
        </row>
        <row r="28">
          <cell r="B28">
            <v>0</v>
          </cell>
          <cell r="C28">
            <v>0</v>
          </cell>
          <cell r="D28">
            <v>1</v>
          </cell>
          <cell r="E28">
            <v>0</v>
          </cell>
        </row>
        <row r="29">
          <cell r="B29">
            <v>1</v>
          </cell>
          <cell r="C29">
            <v>2</v>
          </cell>
          <cell r="D29">
            <v>1</v>
          </cell>
          <cell r="E29">
            <v>3</v>
          </cell>
        </row>
        <row r="30">
          <cell r="B30">
            <v>9</v>
          </cell>
          <cell r="C30">
            <v>7</v>
          </cell>
          <cell r="D30">
            <v>2</v>
          </cell>
          <cell r="E30">
            <v>3</v>
          </cell>
        </row>
        <row r="31">
          <cell r="B31">
            <v>14</v>
          </cell>
          <cell r="C31">
            <v>15</v>
          </cell>
          <cell r="D31">
            <v>11</v>
          </cell>
          <cell r="E31">
            <v>8</v>
          </cell>
        </row>
        <row r="32">
          <cell r="B32">
            <v>16</v>
          </cell>
          <cell r="C32">
            <v>20</v>
          </cell>
          <cell r="D32">
            <v>14</v>
          </cell>
          <cell r="E32">
            <v>12</v>
          </cell>
        </row>
        <row r="33">
          <cell r="B33">
            <v>18</v>
          </cell>
          <cell r="C33">
            <v>18</v>
          </cell>
          <cell r="D33">
            <v>11</v>
          </cell>
          <cell r="E33">
            <v>10</v>
          </cell>
        </row>
        <row r="34">
          <cell r="B34">
            <v>11</v>
          </cell>
          <cell r="C34">
            <v>21</v>
          </cell>
          <cell r="D34">
            <v>16</v>
          </cell>
          <cell r="E34">
            <v>9</v>
          </cell>
        </row>
        <row r="35">
          <cell r="B35">
            <v>7</v>
          </cell>
          <cell r="C35">
            <v>14</v>
          </cell>
          <cell r="D35">
            <v>12</v>
          </cell>
          <cell r="E35">
            <v>13</v>
          </cell>
        </row>
        <row r="36">
          <cell r="B36">
            <v>11</v>
          </cell>
          <cell r="C36">
            <v>8</v>
          </cell>
          <cell r="D36">
            <v>17</v>
          </cell>
          <cell r="E36">
            <v>9</v>
          </cell>
        </row>
        <row r="37">
          <cell r="B37">
            <v>12</v>
          </cell>
          <cell r="C37">
            <v>17</v>
          </cell>
          <cell r="D37">
            <v>6</v>
          </cell>
          <cell r="E37">
            <v>12</v>
          </cell>
        </row>
        <row r="38">
          <cell r="B38">
            <v>18</v>
          </cell>
          <cell r="C38">
            <v>19</v>
          </cell>
          <cell r="D38">
            <v>15</v>
          </cell>
          <cell r="E38">
            <v>9</v>
          </cell>
        </row>
        <row r="39">
          <cell r="B39">
            <v>8</v>
          </cell>
          <cell r="C39">
            <v>22</v>
          </cell>
          <cell r="D39">
            <v>13</v>
          </cell>
          <cell r="E39">
            <v>3</v>
          </cell>
        </row>
        <row r="40">
          <cell r="B40">
            <v>4</v>
          </cell>
          <cell r="C40">
            <v>7</v>
          </cell>
          <cell r="D40">
            <v>9</v>
          </cell>
          <cell r="E40">
            <v>7</v>
          </cell>
        </row>
        <row r="41">
          <cell r="B41">
            <v>3</v>
          </cell>
          <cell r="C41">
            <v>1</v>
          </cell>
          <cell r="D41">
            <v>3</v>
          </cell>
          <cell r="E41">
            <v>5</v>
          </cell>
        </row>
        <row r="42">
          <cell r="B42">
            <v>0</v>
          </cell>
          <cell r="C42">
            <v>2</v>
          </cell>
          <cell r="D42">
            <v>1</v>
          </cell>
          <cell r="E42">
            <v>2</v>
          </cell>
        </row>
        <row r="43">
          <cell r="B43">
            <v>0</v>
          </cell>
          <cell r="C43">
            <v>3</v>
          </cell>
          <cell r="D43">
            <v>1</v>
          </cell>
          <cell r="E43">
            <v>2</v>
          </cell>
        </row>
        <row r="44">
          <cell r="B44">
            <v>4</v>
          </cell>
          <cell r="C44">
            <v>2</v>
          </cell>
          <cell r="D44">
            <v>0</v>
          </cell>
          <cell r="E44">
            <v>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2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3" sqref="B23"/>
    </sheetView>
  </sheetViews>
  <sheetFormatPr defaultRowHeight="15" x14ac:dyDescent="0.25"/>
  <cols>
    <col min="1" max="1" width="23.5703125" customWidth="1"/>
    <col min="2" max="2" width="7.85546875" customWidth="1"/>
    <col min="3" max="3" width="8" customWidth="1"/>
    <col min="4" max="34" width="7.85546875" customWidth="1"/>
    <col min="35" max="35" width="22.7109375" customWidth="1"/>
    <col min="36" max="36" width="15.7109375" customWidth="1"/>
    <col min="37" max="37" width="9.7109375" customWidth="1"/>
    <col min="38" max="38" width="6" customWidth="1"/>
    <col min="39" max="39" width="5" customWidth="1"/>
    <col min="40" max="40" width="5.5703125" customWidth="1"/>
    <col min="41" max="41" width="6.42578125" customWidth="1"/>
    <col min="42" max="42" width="4.42578125" customWidth="1"/>
    <col min="43" max="43" width="7.28515625" customWidth="1"/>
  </cols>
  <sheetData>
    <row r="1" spans="1:33" ht="15" customHeight="1" x14ac:dyDescent="0.3">
      <c r="A1" s="2" t="s">
        <v>38</v>
      </c>
      <c r="B1" s="2"/>
      <c r="C1" s="2"/>
    </row>
    <row r="2" spans="1:33" s="6" customFormat="1" ht="15" customHeight="1" x14ac:dyDescent="0.25">
      <c r="A2" s="18" t="s">
        <v>39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39"/>
      <c r="Q2" s="39"/>
      <c r="R2" s="39"/>
      <c r="S2" s="39"/>
      <c r="T2" s="39"/>
      <c r="U2" s="10"/>
      <c r="V2" s="10"/>
      <c r="W2" s="10"/>
      <c r="X2" s="10"/>
      <c r="Y2" s="10"/>
      <c r="Z2" s="10"/>
      <c r="AA2" s="10"/>
      <c r="AB2" s="10"/>
      <c r="AC2" s="7"/>
      <c r="AD2" s="7"/>
      <c r="AE2" s="7"/>
      <c r="AF2" s="7"/>
      <c r="AG2" s="7"/>
    </row>
    <row r="3" spans="1:33" s="6" customFormat="1" ht="15" customHeight="1" thickBot="1" x14ac:dyDescent="0.3">
      <c r="A3" s="41" t="s">
        <v>44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10"/>
      <c r="T3" s="10"/>
      <c r="U3" s="10"/>
      <c r="V3" s="10"/>
      <c r="W3" s="10"/>
      <c r="X3" s="10"/>
      <c r="Y3" s="10"/>
      <c r="Z3" s="10"/>
      <c r="AA3" s="10"/>
      <c r="AB3" s="10"/>
      <c r="AC3" s="7"/>
      <c r="AD3" s="7"/>
      <c r="AE3" s="7"/>
      <c r="AF3" s="7"/>
      <c r="AG3" s="7"/>
    </row>
    <row r="4" spans="1:33" s="6" customFormat="1" ht="15" customHeight="1" x14ac:dyDescent="0.25">
      <c r="A4" s="67" t="s">
        <v>23</v>
      </c>
      <c r="B4" s="118" t="s">
        <v>31</v>
      </c>
      <c r="C4" s="118"/>
      <c r="D4" s="118"/>
      <c r="E4" s="118"/>
      <c r="F4" s="118"/>
      <c r="G4" s="118"/>
      <c r="H4" s="118"/>
      <c r="I4" s="119"/>
      <c r="J4" s="39"/>
      <c r="K4" s="43"/>
      <c r="L4" s="116"/>
      <c r="M4" s="117"/>
      <c r="N4" s="117"/>
      <c r="O4" s="117"/>
      <c r="P4" s="117"/>
      <c r="Q4" s="117"/>
      <c r="R4" s="117"/>
      <c r="S4" s="117"/>
      <c r="T4" s="10"/>
      <c r="U4" s="43"/>
      <c r="V4" s="116"/>
      <c r="W4" s="117"/>
      <c r="X4" s="117"/>
      <c r="Y4" s="117"/>
      <c r="Z4" s="117"/>
      <c r="AA4" s="117"/>
      <c r="AB4" s="117"/>
      <c r="AC4" s="117"/>
      <c r="AD4" s="7"/>
      <c r="AE4" s="7"/>
      <c r="AF4" s="7"/>
      <c r="AG4" s="7"/>
    </row>
    <row r="5" spans="1:33" s="6" customFormat="1" ht="15" customHeight="1" thickBot="1" x14ac:dyDescent="0.3">
      <c r="A5" s="109" t="s">
        <v>32</v>
      </c>
      <c r="B5" s="110" t="s">
        <v>24</v>
      </c>
      <c r="C5" s="111" t="s">
        <v>25</v>
      </c>
      <c r="D5" s="112" t="s">
        <v>26</v>
      </c>
      <c r="E5" s="112" t="s">
        <v>27</v>
      </c>
      <c r="F5" s="112" t="s">
        <v>28</v>
      </c>
      <c r="G5" s="112" t="s">
        <v>29</v>
      </c>
      <c r="H5" s="112" t="s">
        <v>36</v>
      </c>
      <c r="I5" s="113" t="s">
        <v>37</v>
      </c>
      <c r="J5" s="7"/>
      <c r="K5" s="43"/>
      <c r="L5" s="44"/>
      <c r="M5" s="44"/>
      <c r="N5" s="45"/>
      <c r="O5" s="45"/>
      <c r="P5" s="45"/>
      <c r="Q5" s="45"/>
      <c r="R5" s="45"/>
      <c r="S5" s="45"/>
      <c r="T5" s="10"/>
      <c r="U5" s="43"/>
      <c r="V5" s="44"/>
      <c r="W5" s="44"/>
      <c r="X5" s="44"/>
      <c r="Y5" s="44"/>
      <c r="Z5" s="45"/>
      <c r="AA5" s="45"/>
      <c r="AB5" s="45"/>
      <c r="AC5" s="45"/>
      <c r="AD5" s="7"/>
      <c r="AE5" s="7"/>
      <c r="AF5" s="7"/>
      <c r="AG5" s="7"/>
    </row>
    <row r="6" spans="1:33" s="6" customFormat="1" ht="15" customHeight="1" x14ac:dyDescent="0.25">
      <c r="A6" s="71" t="s">
        <v>5</v>
      </c>
      <c r="B6" s="72">
        <f>SUM('AB Age_Location'!B8,'AB Age_Location'!J8,'AB Age_Location'!R8,'AB Age_Location'!Z8)</f>
        <v>0</v>
      </c>
      <c r="C6" s="72">
        <f>SUM('AB Age_Location'!C8,'AB Age_Location'!K8,'AB Age_Location'!S8,'AB Age_Location'!AA8)</f>
        <v>0</v>
      </c>
      <c r="D6" s="72">
        <f>SUM('AB Age_Location'!D8,'AB Age_Location'!L8,'AB Age_Location'!T8,'AB Age_Location'!AB8)</f>
        <v>0</v>
      </c>
      <c r="E6" s="72">
        <f>SUM('AB Age_Location'!E8,'AB Age_Location'!M8,'AB Age_Location'!U8,'AB Age_Location'!AC8)</f>
        <v>0</v>
      </c>
      <c r="F6" s="72">
        <f>SUM('AB Age_Location'!F8,'AB Age_Location'!N8,'AB Age_Location'!V8,'AB Age_Location'!AD8)</f>
        <v>0</v>
      </c>
      <c r="G6" s="72">
        <f>SUM('AB Age_Location'!G8,'AB Age_Location'!O8,'AB Age_Location'!W8,'AB Age_Location'!AE8)</f>
        <v>0</v>
      </c>
      <c r="H6" s="72">
        <f>SUM('AB Age_Location'!H8,'AB Age_Location'!P8,'AB Age_Location'!X8,'AB Age_Location'!AF8)</f>
        <v>1</v>
      </c>
      <c r="I6" s="72">
        <f>SUM('AB Age_Location'!I8,'AB Age_Location'!Q8,'AB Age_Location'!Y8,'AB Age_Location'!AG8)</f>
        <v>1</v>
      </c>
      <c r="J6" s="7"/>
      <c r="K6" s="46"/>
      <c r="L6" s="47"/>
      <c r="M6" s="47"/>
      <c r="N6" s="47"/>
      <c r="O6" s="47"/>
      <c r="P6" s="47"/>
      <c r="Q6" s="47"/>
      <c r="R6" s="47"/>
      <c r="S6" s="47"/>
      <c r="T6" s="10"/>
      <c r="U6" s="46"/>
      <c r="V6" s="47"/>
      <c r="W6" s="47"/>
      <c r="X6" s="47"/>
      <c r="Y6" s="47"/>
      <c r="Z6" s="47"/>
      <c r="AA6" s="47"/>
      <c r="AB6" s="47"/>
      <c r="AC6" s="47"/>
      <c r="AD6" s="7"/>
      <c r="AE6" s="7"/>
      <c r="AF6" s="7"/>
      <c r="AG6" s="7"/>
    </row>
    <row r="7" spans="1:33" s="50" customFormat="1" ht="15" customHeight="1" x14ac:dyDescent="0.25">
      <c r="A7" s="71" t="s">
        <v>6</v>
      </c>
      <c r="B7" s="72">
        <f>SUM('AB Age_Location'!B9,'AB Age_Location'!J9,'AB Age_Location'!R9,'AB Age_Location'!Z9)</f>
        <v>5</v>
      </c>
      <c r="C7" s="72">
        <f>SUM('AB Age_Location'!C9,'AB Age_Location'!K9,'AB Age_Location'!S9,'AB Age_Location'!AA9)</f>
        <v>7</v>
      </c>
      <c r="D7" s="72">
        <f>SUM('AB Age_Location'!D9,'AB Age_Location'!L9,'AB Age_Location'!T9,'AB Age_Location'!AB9)</f>
        <v>7</v>
      </c>
      <c r="E7" s="72">
        <f>SUM('AB Age_Location'!E9,'AB Age_Location'!M9,'AB Age_Location'!U9,'AB Age_Location'!AC9)</f>
        <v>7</v>
      </c>
      <c r="F7" s="72">
        <f>SUM('AB Age_Location'!F9,'AB Age_Location'!N9,'AB Age_Location'!V9,'AB Age_Location'!AD9)</f>
        <v>4</v>
      </c>
      <c r="G7" s="72">
        <f>SUM('AB Age_Location'!G9,'AB Age_Location'!O9,'AB Age_Location'!W9,'AB Age_Location'!AE9)</f>
        <v>7</v>
      </c>
      <c r="H7" s="72">
        <f>SUM('AB Age_Location'!H9,'AB Age_Location'!P9,'AB Age_Location'!X9,'AB Age_Location'!AF9)</f>
        <v>8</v>
      </c>
      <c r="I7" s="72">
        <f>SUM('AB Age_Location'!I9,'AB Age_Location'!Q9,'AB Age_Location'!Y9,'AB Age_Location'!AG9)</f>
        <v>7</v>
      </c>
      <c r="J7" s="49"/>
      <c r="K7" s="46"/>
      <c r="L7" s="47"/>
      <c r="M7" s="47"/>
      <c r="N7" s="47"/>
      <c r="O7" s="47"/>
      <c r="P7" s="47"/>
      <c r="Q7" s="47"/>
      <c r="R7" s="47"/>
      <c r="S7" s="47"/>
      <c r="T7" s="39"/>
      <c r="U7" s="46"/>
      <c r="V7" s="47"/>
      <c r="W7" s="47"/>
      <c r="X7" s="47"/>
      <c r="Y7" s="47"/>
      <c r="Z7" s="47"/>
      <c r="AA7" s="47"/>
      <c r="AB7" s="47"/>
      <c r="AC7" s="47"/>
      <c r="AD7" s="49"/>
      <c r="AE7" s="49"/>
      <c r="AF7" s="49"/>
      <c r="AG7" s="49"/>
    </row>
    <row r="8" spans="1:33" s="50" customFormat="1" ht="15" customHeight="1" x14ac:dyDescent="0.25">
      <c r="A8" s="71" t="s">
        <v>7</v>
      </c>
      <c r="B8" s="72">
        <f>SUM('AB Age_Location'!B10,'AB Age_Location'!J10,'AB Age_Location'!R10,'AB Age_Location'!Z10)</f>
        <v>44</v>
      </c>
      <c r="C8" s="72">
        <f>SUM('AB Age_Location'!C10,'AB Age_Location'!K10,'AB Age_Location'!S10,'AB Age_Location'!AA10)</f>
        <v>29</v>
      </c>
      <c r="D8" s="72">
        <f>SUM('AB Age_Location'!D10,'AB Age_Location'!L10,'AB Age_Location'!T10,'AB Age_Location'!AB10)</f>
        <v>39</v>
      </c>
      <c r="E8" s="72">
        <f>SUM('AB Age_Location'!E10,'AB Age_Location'!M10,'AB Age_Location'!U10,'AB Age_Location'!AC10)</f>
        <v>28</v>
      </c>
      <c r="F8" s="72">
        <f>SUM('AB Age_Location'!F10,'AB Age_Location'!N10,'AB Age_Location'!V10,'AB Age_Location'!AD10)</f>
        <v>33</v>
      </c>
      <c r="G8" s="72">
        <f>SUM('AB Age_Location'!G10,'AB Age_Location'!O10,'AB Age_Location'!W10,'AB Age_Location'!AE10)</f>
        <v>29</v>
      </c>
      <c r="H8" s="72">
        <f>SUM('AB Age_Location'!H10,'AB Age_Location'!P10,'AB Age_Location'!X10,'AB Age_Location'!AF10)</f>
        <v>38</v>
      </c>
      <c r="I8" s="72">
        <f>SUM('AB Age_Location'!I10,'AB Age_Location'!Q10,'AB Age_Location'!Y10,'AB Age_Location'!AG10)</f>
        <v>21</v>
      </c>
      <c r="J8" s="49"/>
      <c r="K8" s="46"/>
      <c r="L8" s="47"/>
      <c r="M8" s="47"/>
      <c r="N8" s="47"/>
      <c r="O8" s="47"/>
      <c r="P8" s="47"/>
      <c r="Q8" s="47"/>
      <c r="R8" s="47"/>
      <c r="S8" s="47"/>
      <c r="T8" s="39"/>
      <c r="U8" s="46"/>
      <c r="V8" s="47"/>
      <c r="W8" s="47"/>
      <c r="X8" s="47"/>
      <c r="Y8" s="47"/>
      <c r="Z8" s="47"/>
      <c r="AA8" s="47"/>
      <c r="AB8" s="47"/>
      <c r="AC8" s="47"/>
      <c r="AD8" s="49"/>
      <c r="AE8" s="49"/>
      <c r="AF8" s="49"/>
      <c r="AG8" s="49"/>
    </row>
    <row r="9" spans="1:33" s="50" customFormat="1" ht="15" customHeight="1" x14ac:dyDescent="0.25">
      <c r="A9" s="71" t="s">
        <v>8</v>
      </c>
      <c r="B9" s="72">
        <f>SUM('AB Age_Location'!B11,'AB Age_Location'!J11,'AB Age_Location'!R11,'AB Age_Location'!Z11)</f>
        <v>54</v>
      </c>
      <c r="C9" s="72">
        <f>SUM('AB Age_Location'!C11,'AB Age_Location'!K11,'AB Age_Location'!S11,'AB Age_Location'!AA11)</f>
        <v>39</v>
      </c>
      <c r="D9" s="72">
        <f>SUM('AB Age_Location'!D11,'AB Age_Location'!L11,'AB Age_Location'!T11,'AB Age_Location'!AB11)</f>
        <v>55</v>
      </c>
      <c r="E9" s="72">
        <f>SUM('AB Age_Location'!E11,'AB Age_Location'!M11,'AB Age_Location'!U11,'AB Age_Location'!AC11)</f>
        <v>56</v>
      </c>
      <c r="F9" s="72">
        <f>SUM('AB Age_Location'!F11,'AB Age_Location'!N11,'AB Age_Location'!V11,'AB Age_Location'!AD11)</f>
        <v>48</v>
      </c>
      <c r="G9" s="72">
        <f>SUM('AB Age_Location'!G11,'AB Age_Location'!O11,'AB Age_Location'!W11,'AB Age_Location'!AE11)</f>
        <v>54</v>
      </c>
      <c r="H9" s="72">
        <f>SUM('AB Age_Location'!H11,'AB Age_Location'!P11,'AB Age_Location'!X11,'AB Age_Location'!AF11)</f>
        <v>60</v>
      </c>
      <c r="I9" s="72">
        <f>SUM('AB Age_Location'!I11,'AB Age_Location'!Q11,'AB Age_Location'!Y11,'AB Age_Location'!AG11)</f>
        <v>48</v>
      </c>
      <c r="J9" s="49"/>
      <c r="K9" s="46"/>
      <c r="L9" s="47"/>
      <c r="M9" s="47"/>
      <c r="N9" s="47"/>
      <c r="O9" s="47"/>
      <c r="P9" s="47"/>
      <c r="Q9" s="47"/>
      <c r="R9" s="47"/>
      <c r="S9" s="47"/>
      <c r="T9" s="39"/>
      <c r="U9" s="46"/>
      <c r="V9" s="47"/>
      <c r="W9" s="47"/>
      <c r="X9" s="47"/>
      <c r="Y9" s="47"/>
      <c r="Z9" s="47"/>
      <c r="AA9" s="47"/>
      <c r="AB9" s="47"/>
      <c r="AC9" s="47"/>
      <c r="AD9" s="49"/>
      <c r="AE9" s="49"/>
      <c r="AF9" s="49"/>
      <c r="AG9" s="49"/>
    </row>
    <row r="10" spans="1:33" s="50" customFormat="1" ht="15" customHeight="1" x14ac:dyDescent="0.25">
      <c r="A10" s="71" t="s">
        <v>9</v>
      </c>
      <c r="B10" s="72">
        <f>SUM('AB Age_Location'!B12,'AB Age_Location'!J12,'AB Age_Location'!R12,'AB Age_Location'!Z12)</f>
        <v>40</v>
      </c>
      <c r="C10" s="72">
        <f>SUM('AB Age_Location'!C12,'AB Age_Location'!K12,'AB Age_Location'!S12,'AB Age_Location'!AA12)</f>
        <v>64</v>
      </c>
      <c r="D10" s="72">
        <f>SUM('AB Age_Location'!D12,'AB Age_Location'!L12,'AB Age_Location'!T12,'AB Age_Location'!AB12)</f>
        <v>46</v>
      </c>
      <c r="E10" s="72">
        <f>SUM('AB Age_Location'!E12,'AB Age_Location'!M12,'AB Age_Location'!U12,'AB Age_Location'!AC12)</f>
        <v>62</v>
      </c>
      <c r="F10" s="72">
        <f>SUM('AB Age_Location'!F12,'AB Age_Location'!N12,'AB Age_Location'!V12,'AB Age_Location'!AD12)</f>
        <v>63</v>
      </c>
      <c r="G10" s="72">
        <f>SUM('AB Age_Location'!G12,'AB Age_Location'!O12,'AB Age_Location'!W12,'AB Age_Location'!AE12)</f>
        <v>73</v>
      </c>
      <c r="H10" s="72">
        <f>SUM('AB Age_Location'!H12,'AB Age_Location'!P12,'AB Age_Location'!X12,'AB Age_Location'!AF12)</f>
        <v>48</v>
      </c>
      <c r="I10" s="72">
        <f>SUM('AB Age_Location'!I12,'AB Age_Location'!Q12,'AB Age_Location'!Y12,'AB Age_Location'!AG12)</f>
        <v>62</v>
      </c>
      <c r="J10" s="49"/>
      <c r="K10" s="46"/>
      <c r="L10" s="47"/>
      <c r="M10" s="47"/>
      <c r="N10" s="47"/>
      <c r="O10" s="47"/>
      <c r="P10" s="47"/>
      <c r="Q10" s="47"/>
      <c r="R10" s="47"/>
      <c r="S10" s="47"/>
      <c r="T10" s="39"/>
      <c r="U10" s="46"/>
      <c r="V10" s="47"/>
      <c r="W10" s="47"/>
      <c r="X10" s="47"/>
      <c r="Y10" s="47"/>
      <c r="Z10" s="47"/>
      <c r="AA10" s="47"/>
      <c r="AB10" s="47"/>
      <c r="AC10" s="47"/>
      <c r="AD10" s="49"/>
      <c r="AE10" s="49"/>
      <c r="AF10" s="49"/>
      <c r="AG10" s="49"/>
    </row>
    <row r="11" spans="1:33" s="50" customFormat="1" ht="15" customHeight="1" x14ac:dyDescent="0.25">
      <c r="A11" s="71" t="s">
        <v>10</v>
      </c>
      <c r="B11" s="72">
        <f>SUM('AB Age_Location'!B13,'AB Age_Location'!J13,'AB Age_Location'!R13,'AB Age_Location'!Z13)</f>
        <v>37</v>
      </c>
      <c r="C11" s="72">
        <f>SUM('AB Age_Location'!C13,'AB Age_Location'!K13,'AB Age_Location'!S13,'AB Age_Location'!AA13)</f>
        <v>49</v>
      </c>
      <c r="D11" s="72">
        <f>SUM('AB Age_Location'!D13,'AB Age_Location'!L13,'AB Age_Location'!T13,'AB Age_Location'!AB13)</f>
        <v>36</v>
      </c>
      <c r="E11" s="72">
        <f>SUM('AB Age_Location'!E13,'AB Age_Location'!M13,'AB Age_Location'!U13,'AB Age_Location'!AC13)</f>
        <v>60</v>
      </c>
      <c r="F11" s="72">
        <f>SUM('AB Age_Location'!F13,'AB Age_Location'!N13,'AB Age_Location'!V13,'AB Age_Location'!AD13)</f>
        <v>52</v>
      </c>
      <c r="G11" s="72">
        <f>SUM('AB Age_Location'!G13,'AB Age_Location'!O13,'AB Age_Location'!W13,'AB Age_Location'!AE13)</f>
        <v>69</v>
      </c>
      <c r="H11" s="72">
        <f>SUM('AB Age_Location'!H13,'AB Age_Location'!P13,'AB Age_Location'!X13,'AB Age_Location'!AF13)</f>
        <v>57</v>
      </c>
      <c r="I11" s="72">
        <f>SUM('AB Age_Location'!I13,'AB Age_Location'!Q13,'AB Age_Location'!Y13,'AB Age_Location'!AG13)</f>
        <v>57</v>
      </c>
      <c r="J11" s="49"/>
      <c r="K11" s="46"/>
      <c r="L11" s="47"/>
      <c r="M11" s="47"/>
      <c r="N11" s="47"/>
      <c r="O11" s="47"/>
      <c r="P11" s="47"/>
      <c r="Q11" s="47"/>
      <c r="R11" s="47"/>
      <c r="S11" s="47"/>
      <c r="T11" s="39"/>
      <c r="U11" s="46"/>
      <c r="V11" s="47"/>
      <c r="W11" s="47"/>
      <c r="X11" s="47"/>
      <c r="Y11" s="47"/>
      <c r="Z11" s="47"/>
      <c r="AA11" s="47"/>
      <c r="AB11" s="47"/>
      <c r="AC11" s="47"/>
      <c r="AD11" s="49"/>
      <c r="AE11" s="49"/>
      <c r="AF11" s="49"/>
      <c r="AG11" s="49"/>
    </row>
    <row r="12" spans="1:33" s="50" customFormat="1" ht="15" customHeight="1" x14ac:dyDescent="0.25">
      <c r="A12" s="71" t="s">
        <v>11</v>
      </c>
      <c r="B12" s="72">
        <f>SUM('AB Age_Location'!B14,'AB Age_Location'!J14,'AB Age_Location'!R14,'AB Age_Location'!Z14)</f>
        <v>33</v>
      </c>
      <c r="C12" s="72">
        <f>SUM('AB Age_Location'!C14,'AB Age_Location'!K14,'AB Age_Location'!S14,'AB Age_Location'!AA14)</f>
        <v>34</v>
      </c>
      <c r="D12" s="72">
        <f>SUM('AB Age_Location'!D14,'AB Age_Location'!L14,'AB Age_Location'!T14,'AB Age_Location'!AB14)</f>
        <v>46</v>
      </c>
      <c r="E12" s="72">
        <f>SUM('AB Age_Location'!E14,'AB Age_Location'!M14,'AB Age_Location'!U14,'AB Age_Location'!AC14)</f>
        <v>64</v>
      </c>
      <c r="F12" s="72">
        <f>SUM('AB Age_Location'!F14,'AB Age_Location'!N14,'AB Age_Location'!V14,'AB Age_Location'!AD14)</f>
        <v>49</v>
      </c>
      <c r="G12" s="72">
        <f>SUM('AB Age_Location'!G14,'AB Age_Location'!O14,'AB Age_Location'!W14,'AB Age_Location'!AE14)</f>
        <v>51</v>
      </c>
      <c r="H12" s="72">
        <f>SUM('AB Age_Location'!H14,'AB Age_Location'!P14,'AB Age_Location'!X14,'AB Age_Location'!AF14)</f>
        <v>54</v>
      </c>
      <c r="I12" s="72">
        <f>SUM('AB Age_Location'!I14,'AB Age_Location'!Q14,'AB Age_Location'!Y14,'AB Age_Location'!AG14)</f>
        <v>57</v>
      </c>
      <c r="J12" s="49"/>
      <c r="K12" s="46"/>
      <c r="L12" s="47"/>
      <c r="M12" s="47"/>
      <c r="N12" s="47"/>
      <c r="O12" s="47"/>
      <c r="P12" s="47"/>
      <c r="Q12" s="47"/>
      <c r="R12" s="47"/>
      <c r="S12" s="47"/>
      <c r="T12" s="39"/>
      <c r="U12" s="46"/>
      <c r="V12" s="47"/>
      <c r="W12" s="47"/>
      <c r="X12" s="47"/>
      <c r="Y12" s="47"/>
      <c r="Z12" s="47"/>
      <c r="AA12" s="47"/>
      <c r="AB12" s="47"/>
      <c r="AC12" s="47"/>
      <c r="AD12" s="49"/>
      <c r="AE12" s="49"/>
      <c r="AF12" s="49"/>
      <c r="AG12" s="49"/>
    </row>
    <row r="13" spans="1:33" s="50" customFormat="1" ht="15" customHeight="1" x14ac:dyDescent="0.25">
      <c r="A13" s="71" t="s">
        <v>12</v>
      </c>
      <c r="B13" s="72">
        <f>SUM('AB Age_Location'!B15,'AB Age_Location'!J15,'AB Age_Location'!R15,'AB Age_Location'!Z15)</f>
        <v>50</v>
      </c>
      <c r="C13" s="72">
        <f>SUM('AB Age_Location'!C15,'AB Age_Location'!K15,'AB Age_Location'!S15,'AB Age_Location'!AA15)</f>
        <v>47</v>
      </c>
      <c r="D13" s="72">
        <f>SUM('AB Age_Location'!D15,'AB Age_Location'!L15,'AB Age_Location'!T15,'AB Age_Location'!AB15)</f>
        <v>49</v>
      </c>
      <c r="E13" s="72">
        <f>SUM('AB Age_Location'!E15,'AB Age_Location'!M15,'AB Age_Location'!U15,'AB Age_Location'!AC15)</f>
        <v>62</v>
      </c>
      <c r="F13" s="72">
        <f>SUM('AB Age_Location'!F15,'AB Age_Location'!N15,'AB Age_Location'!V15,'AB Age_Location'!AD15)</f>
        <v>64</v>
      </c>
      <c r="G13" s="72">
        <f>SUM('AB Age_Location'!G15,'AB Age_Location'!O15,'AB Age_Location'!W15,'AB Age_Location'!AE15)</f>
        <v>50</v>
      </c>
      <c r="H13" s="72">
        <f>SUM('AB Age_Location'!H15,'AB Age_Location'!P15,'AB Age_Location'!X15,'AB Age_Location'!AF15)</f>
        <v>53</v>
      </c>
      <c r="I13" s="72">
        <f>SUM('AB Age_Location'!I15,'AB Age_Location'!Q15,'AB Age_Location'!Y15,'AB Age_Location'!AG15)</f>
        <v>46</v>
      </c>
      <c r="J13" s="49"/>
      <c r="K13" s="46"/>
      <c r="L13" s="47"/>
      <c r="M13" s="47"/>
      <c r="N13" s="47"/>
      <c r="O13" s="47"/>
      <c r="P13" s="47"/>
      <c r="Q13" s="47"/>
      <c r="R13" s="47"/>
      <c r="S13" s="47"/>
      <c r="T13" s="39"/>
      <c r="U13" s="46"/>
      <c r="V13" s="47"/>
      <c r="W13" s="47"/>
      <c r="X13" s="47"/>
      <c r="Y13" s="47"/>
      <c r="Z13" s="47"/>
      <c r="AA13" s="47"/>
      <c r="AB13" s="47"/>
      <c r="AC13" s="47"/>
      <c r="AD13" s="49"/>
      <c r="AE13" s="49"/>
      <c r="AF13" s="49"/>
      <c r="AG13" s="49"/>
    </row>
    <row r="14" spans="1:33" s="50" customFormat="1" ht="15" customHeight="1" x14ac:dyDescent="0.25">
      <c r="A14" s="71" t="s">
        <v>13</v>
      </c>
      <c r="B14" s="72">
        <f>SUM('AB Age_Location'!B16,'AB Age_Location'!J16,'AB Age_Location'!R16,'AB Age_Location'!Z16)</f>
        <v>63</v>
      </c>
      <c r="C14" s="72">
        <f>SUM('AB Age_Location'!C16,'AB Age_Location'!K16,'AB Age_Location'!S16,'AB Age_Location'!AA16)</f>
        <v>57</v>
      </c>
      <c r="D14" s="72">
        <f>SUM('AB Age_Location'!D16,'AB Age_Location'!L16,'AB Age_Location'!T16,'AB Age_Location'!AB16)</f>
        <v>57</v>
      </c>
      <c r="E14" s="72">
        <f>SUM('AB Age_Location'!E16,'AB Age_Location'!M16,'AB Age_Location'!U16,'AB Age_Location'!AC16)</f>
        <v>75</v>
      </c>
      <c r="F14" s="72">
        <f>SUM('AB Age_Location'!F16,'AB Age_Location'!N16,'AB Age_Location'!V16,'AB Age_Location'!AD16)</f>
        <v>49</v>
      </c>
      <c r="G14" s="72">
        <f>SUM('AB Age_Location'!G16,'AB Age_Location'!O16,'AB Age_Location'!W16,'AB Age_Location'!AE16)</f>
        <v>71</v>
      </c>
      <c r="H14" s="72">
        <f>SUM('AB Age_Location'!H16,'AB Age_Location'!P16,'AB Age_Location'!X16,'AB Age_Location'!AF16)</f>
        <v>53</v>
      </c>
      <c r="I14" s="72">
        <f>SUM('AB Age_Location'!I16,'AB Age_Location'!Q16,'AB Age_Location'!Y16,'AB Age_Location'!AG16)</f>
        <v>45</v>
      </c>
      <c r="J14" s="49"/>
      <c r="K14" s="46"/>
      <c r="L14" s="47"/>
      <c r="M14" s="47"/>
      <c r="N14" s="47"/>
      <c r="O14" s="47"/>
      <c r="P14" s="47"/>
      <c r="Q14" s="47"/>
      <c r="R14" s="47"/>
      <c r="S14" s="47"/>
      <c r="T14" s="39"/>
      <c r="U14" s="46"/>
      <c r="V14" s="47"/>
      <c r="W14" s="47"/>
      <c r="X14" s="47"/>
      <c r="Y14" s="47"/>
      <c r="Z14" s="47"/>
      <c r="AA14" s="47"/>
      <c r="AB14" s="47"/>
      <c r="AC14" s="47"/>
      <c r="AD14" s="49"/>
      <c r="AE14" s="49"/>
      <c r="AF14" s="49"/>
      <c r="AG14" s="49"/>
    </row>
    <row r="15" spans="1:33" s="50" customFormat="1" ht="15" customHeight="1" x14ac:dyDescent="0.25">
      <c r="A15" s="71" t="s">
        <v>14</v>
      </c>
      <c r="B15" s="72">
        <f>SUM('AB Age_Location'!B17,'AB Age_Location'!J17,'AB Age_Location'!R17,'AB Age_Location'!Z17)</f>
        <v>49</v>
      </c>
      <c r="C15" s="72">
        <f>SUM('AB Age_Location'!C17,'AB Age_Location'!K17,'AB Age_Location'!S17,'AB Age_Location'!AA17)</f>
        <v>65</v>
      </c>
      <c r="D15" s="72">
        <f>SUM('AB Age_Location'!D17,'AB Age_Location'!L17,'AB Age_Location'!T17,'AB Age_Location'!AB17)</f>
        <v>59</v>
      </c>
      <c r="E15" s="72">
        <f>SUM('AB Age_Location'!E17,'AB Age_Location'!M17,'AB Age_Location'!U17,'AB Age_Location'!AC17)</f>
        <v>63</v>
      </c>
      <c r="F15" s="72">
        <f>SUM('AB Age_Location'!F17,'AB Age_Location'!N17,'AB Age_Location'!V17,'AB Age_Location'!AD17)</f>
        <v>66</v>
      </c>
      <c r="G15" s="72">
        <f>SUM('AB Age_Location'!G17,'AB Age_Location'!O17,'AB Age_Location'!W17,'AB Age_Location'!AE17)</f>
        <v>62</v>
      </c>
      <c r="H15" s="72">
        <f>SUM('AB Age_Location'!H17,'AB Age_Location'!P17,'AB Age_Location'!X17,'AB Age_Location'!AF17)</f>
        <v>63</v>
      </c>
      <c r="I15" s="72">
        <f>SUM('AB Age_Location'!I17,'AB Age_Location'!Q17,'AB Age_Location'!Y17,'AB Age_Location'!AG17)</f>
        <v>47</v>
      </c>
      <c r="J15" s="49"/>
      <c r="K15" s="46"/>
      <c r="L15" s="47"/>
      <c r="M15" s="47"/>
      <c r="N15" s="47"/>
      <c r="O15" s="47"/>
      <c r="P15" s="47"/>
      <c r="Q15" s="47"/>
      <c r="R15" s="47"/>
      <c r="S15" s="47"/>
      <c r="T15" s="39"/>
      <c r="U15" s="46"/>
      <c r="V15" s="47"/>
      <c r="W15" s="47"/>
      <c r="X15" s="47"/>
      <c r="Y15" s="47"/>
      <c r="Z15" s="47"/>
      <c r="AA15" s="47"/>
      <c r="AB15" s="47"/>
      <c r="AC15" s="47"/>
      <c r="AD15" s="49"/>
      <c r="AE15" s="49"/>
      <c r="AF15" s="49"/>
      <c r="AG15" s="49"/>
    </row>
    <row r="16" spans="1:33" s="50" customFormat="1" ht="15" customHeight="1" x14ac:dyDescent="0.25">
      <c r="A16" s="71" t="s">
        <v>15</v>
      </c>
      <c r="B16" s="72">
        <f>SUM('AB Age_Location'!B18,'AB Age_Location'!J18,'AB Age_Location'!R18,'AB Age_Location'!Z18)</f>
        <v>46</v>
      </c>
      <c r="C16" s="72">
        <f>SUM('AB Age_Location'!C18,'AB Age_Location'!K18,'AB Age_Location'!S18,'AB Age_Location'!AA18)</f>
        <v>48</v>
      </c>
      <c r="D16" s="72">
        <f>SUM('AB Age_Location'!D18,'AB Age_Location'!L18,'AB Age_Location'!T18,'AB Age_Location'!AB18)</f>
        <v>62</v>
      </c>
      <c r="E16" s="72">
        <f>SUM('AB Age_Location'!E18,'AB Age_Location'!M18,'AB Age_Location'!U18,'AB Age_Location'!AC18)</f>
        <v>64</v>
      </c>
      <c r="F16" s="72">
        <f>SUM('AB Age_Location'!F18,'AB Age_Location'!N18,'AB Age_Location'!V18,'AB Age_Location'!AD18)</f>
        <v>66</v>
      </c>
      <c r="G16" s="72">
        <f>SUM('AB Age_Location'!G18,'AB Age_Location'!O18,'AB Age_Location'!W18,'AB Age_Location'!AE18)</f>
        <v>46</v>
      </c>
      <c r="H16" s="72">
        <f>SUM('AB Age_Location'!H18,'AB Age_Location'!P18,'AB Age_Location'!X18,'AB Age_Location'!AF18)</f>
        <v>59</v>
      </c>
      <c r="I16" s="72">
        <f>SUM('AB Age_Location'!I18,'AB Age_Location'!Q18,'AB Age_Location'!Y18,'AB Age_Location'!AG18)</f>
        <v>61</v>
      </c>
      <c r="J16" s="49"/>
      <c r="K16" s="46"/>
      <c r="L16" s="47"/>
      <c r="M16" s="47"/>
      <c r="N16" s="47"/>
      <c r="O16" s="47"/>
      <c r="P16" s="47"/>
      <c r="Q16" s="47"/>
      <c r="R16" s="47"/>
      <c r="S16" s="47"/>
      <c r="T16" s="39"/>
      <c r="U16" s="46"/>
      <c r="V16" s="47"/>
      <c r="W16" s="47"/>
      <c r="X16" s="47"/>
      <c r="Y16" s="47"/>
      <c r="Z16" s="47"/>
      <c r="AA16" s="47"/>
      <c r="AB16" s="47"/>
      <c r="AC16" s="47"/>
      <c r="AD16" s="49"/>
      <c r="AE16" s="49"/>
      <c r="AF16" s="49"/>
      <c r="AG16" s="49"/>
    </row>
    <row r="17" spans="1:33" s="50" customFormat="1" ht="15" customHeight="1" x14ac:dyDescent="0.25">
      <c r="A17" s="71" t="s">
        <v>16</v>
      </c>
      <c r="B17" s="72">
        <f>SUM('AB Age_Location'!B19,'AB Age_Location'!J19,'AB Age_Location'!R19,'AB Age_Location'!Z19)</f>
        <v>29</v>
      </c>
      <c r="C17" s="72">
        <f>SUM('AB Age_Location'!C19,'AB Age_Location'!K19,'AB Age_Location'!S19,'AB Age_Location'!AA19)</f>
        <v>42</v>
      </c>
      <c r="D17" s="72">
        <f>SUM('AB Age_Location'!D19,'AB Age_Location'!L19,'AB Age_Location'!T19,'AB Age_Location'!AB19)</f>
        <v>38</v>
      </c>
      <c r="E17" s="72">
        <f>SUM('AB Age_Location'!E19,'AB Age_Location'!M19,'AB Age_Location'!U19,'AB Age_Location'!AC19)</f>
        <v>51</v>
      </c>
      <c r="F17" s="72">
        <f>SUM('AB Age_Location'!F19,'AB Age_Location'!N19,'AB Age_Location'!V19,'AB Age_Location'!AD19)</f>
        <v>41</v>
      </c>
      <c r="G17" s="72">
        <f>SUM('AB Age_Location'!G19,'AB Age_Location'!O19,'AB Age_Location'!W19,'AB Age_Location'!AE19)</f>
        <v>56</v>
      </c>
      <c r="H17" s="72">
        <f>SUM('AB Age_Location'!H19,'AB Age_Location'!P19,'AB Age_Location'!X19,'AB Age_Location'!AF19)</f>
        <v>62</v>
      </c>
      <c r="I17" s="72">
        <f>SUM('AB Age_Location'!I19,'AB Age_Location'!Q19,'AB Age_Location'!Y19,'AB Age_Location'!AG19)</f>
        <v>46</v>
      </c>
      <c r="J17" s="49"/>
      <c r="K17" s="46"/>
      <c r="L17" s="47"/>
      <c r="M17" s="47"/>
      <c r="N17" s="47"/>
      <c r="O17" s="47"/>
      <c r="P17" s="47"/>
      <c r="Q17" s="47"/>
      <c r="R17" s="47"/>
      <c r="S17" s="47"/>
      <c r="T17" s="39"/>
      <c r="U17" s="46"/>
      <c r="V17" s="47"/>
      <c r="W17" s="47"/>
      <c r="X17" s="47"/>
      <c r="Y17" s="47"/>
      <c r="Z17" s="47"/>
      <c r="AA17" s="47"/>
      <c r="AB17" s="47"/>
      <c r="AC17" s="47"/>
      <c r="AD17" s="49"/>
      <c r="AE17" s="49"/>
      <c r="AF17" s="49"/>
      <c r="AG17" s="49"/>
    </row>
    <row r="18" spans="1:33" s="50" customFormat="1" ht="15" customHeight="1" x14ac:dyDescent="0.25">
      <c r="A18" s="71" t="s">
        <v>17</v>
      </c>
      <c r="B18" s="72">
        <f>SUM('AB Age_Location'!B20,'AB Age_Location'!J20,'AB Age_Location'!R20,'AB Age_Location'!Z20)</f>
        <v>18</v>
      </c>
      <c r="C18" s="72">
        <f>SUM('AB Age_Location'!C20,'AB Age_Location'!K20,'AB Age_Location'!S20,'AB Age_Location'!AA20)</f>
        <v>16</v>
      </c>
      <c r="D18" s="72">
        <f>SUM('AB Age_Location'!D20,'AB Age_Location'!L20,'AB Age_Location'!T20,'AB Age_Location'!AB20)</f>
        <v>19</v>
      </c>
      <c r="E18" s="72">
        <f>SUM('AB Age_Location'!E20,'AB Age_Location'!M20,'AB Age_Location'!U20,'AB Age_Location'!AC20)</f>
        <v>28</v>
      </c>
      <c r="F18" s="72">
        <f>SUM('AB Age_Location'!F20,'AB Age_Location'!N20,'AB Age_Location'!V20,'AB Age_Location'!AD20)</f>
        <v>25</v>
      </c>
      <c r="G18" s="72">
        <f>SUM('AB Age_Location'!G20,'AB Age_Location'!O20,'AB Age_Location'!W20,'AB Age_Location'!AE20)</f>
        <v>26</v>
      </c>
      <c r="H18" s="72">
        <f>SUM('AB Age_Location'!H20,'AB Age_Location'!P20,'AB Age_Location'!X20,'AB Age_Location'!AF20)</f>
        <v>29</v>
      </c>
      <c r="I18" s="72">
        <f>SUM('AB Age_Location'!I20,'AB Age_Location'!Q20,'AB Age_Location'!Y20,'AB Age_Location'!AG20)</f>
        <v>27</v>
      </c>
      <c r="J18" s="49"/>
      <c r="K18" s="46"/>
      <c r="L18" s="47"/>
      <c r="M18" s="47"/>
      <c r="N18" s="47"/>
      <c r="O18" s="47"/>
      <c r="P18" s="47"/>
      <c r="Q18" s="47"/>
      <c r="R18" s="47"/>
      <c r="S18" s="47"/>
      <c r="T18" s="39"/>
      <c r="U18" s="46"/>
      <c r="V18" s="47"/>
      <c r="W18" s="47"/>
      <c r="X18" s="47"/>
      <c r="Y18" s="47"/>
      <c r="Z18" s="47"/>
      <c r="AA18" s="47"/>
      <c r="AB18" s="47"/>
      <c r="AC18" s="47"/>
      <c r="AD18" s="49"/>
      <c r="AE18" s="49"/>
      <c r="AF18" s="49"/>
      <c r="AG18" s="49"/>
    </row>
    <row r="19" spans="1:33" s="50" customFormat="1" ht="15" customHeight="1" x14ac:dyDescent="0.25">
      <c r="A19" s="71" t="s">
        <v>18</v>
      </c>
      <c r="B19" s="72">
        <f>SUM('AB Age_Location'!B21,'AB Age_Location'!J21,'AB Age_Location'!R21,'AB Age_Location'!Z21)</f>
        <v>16</v>
      </c>
      <c r="C19" s="72">
        <f>SUM('AB Age_Location'!C21,'AB Age_Location'!K21,'AB Age_Location'!S21,'AB Age_Location'!AA21)</f>
        <v>15</v>
      </c>
      <c r="D19" s="72">
        <f>SUM('AB Age_Location'!D21,'AB Age_Location'!L21,'AB Age_Location'!T21,'AB Age_Location'!AB21)</f>
        <v>12</v>
      </c>
      <c r="E19" s="72">
        <f>SUM('AB Age_Location'!E21,'AB Age_Location'!M21,'AB Age_Location'!U21,'AB Age_Location'!AC21)</f>
        <v>19</v>
      </c>
      <c r="F19" s="72">
        <f>SUM('AB Age_Location'!F21,'AB Age_Location'!N21,'AB Age_Location'!V21,'AB Age_Location'!AD21)</f>
        <v>14</v>
      </c>
      <c r="G19" s="72">
        <f>SUM('AB Age_Location'!G21,'AB Age_Location'!O21,'AB Age_Location'!W21,'AB Age_Location'!AE21)</f>
        <v>19</v>
      </c>
      <c r="H19" s="72">
        <f>SUM('AB Age_Location'!H21,'AB Age_Location'!P21,'AB Age_Location'!X21,'AB Age_Location'!AF21)</f>
        <v>23</v>
      </c>
      <c r="I19" s="72">
        <f>SUM('AB Age_Location'!I21,'AB Age_Location'!Q21,'AB Age_Location'!Y21,'AB Age_Location'!AG21)</f>
        <v>12</v>
      </c>
      <c r="J19" s="49"/>
      <c r="K19" s="46"/>
      <c r="L19" s="47"/>
      <c r="M19" s="47"/>
      <c r="N19" s="47"/>
      <c r="O19" s="47"/>
      <c r="P19" s="47"/>
      <c r="Q19" s="47"/>
      <c r="R19" s="47"/>
      <c r="S19" s="47"/>
      <c r="T19" s="39"/>
      <c r="U19" s="46"/>
      <c r="V19" s="47"/>
      <c r="W19" s="47"/>
      <c r="X19" s="47"/>
      <c r="Y19" s="47"/>
      <c r="Z19" s="47"/>
      <c r="AA19" s="47"/>
      <c r="AB19" s="47"/>
      <c r="AC19" s="47"/>
      <c r="AD19" s="49"/>
      <c r="AE19" s="49"/>
      <c r="AF19" s="49"/>
      <c r="AG19" s="49"/>
    </row>
    <row r="20" spans="1:33" s="50" customFormat="1" ht="15" customHeight="1" x14ac:dyDescent="0.25">
      <c r="A20" s="71" t="s">
        <v>19</v>
      </c>
      <c r="B20" s="72">
        <f>SUM('AB Age_Location'!B22,'AB Age_Location'!J22,'AB Age_Location'!R22,'AB Age_Location'!Z22)</f>
        <v>9</v>
      </c>
      <c r="C20" s="72">
        <f>SUM('AB Age_Location'!C22,'AB Age_Location'!K22,'AB Age_Location'!S22,'AB Age_Location'!AA22)</f>
        <v>5</v>
      </c>
      <c r="D20" s="72">
        <f>SUM('AB Age_Location'!D22,'AB Age_Location'!L22,'AB Age_Location'!T22,'AB Age_Location'!AB22)</f>
        <v>8</v>
      </c>
      <c r="E20" s="72">
        <f>SUM('AB Age_Location'!E22,'AB Age_Location'!M22,'AB Age_Location'!U22,'AB Age_Location'!AC22)</f>
        <v>16</v>
      </c>
      <c r="F20" s="72">
        <f>SUM('AB Age_Location'!F22,'AB Age_Location'!N22,'AB Age_Location'!V22,'AB Age_Location'!AD22)</f>
        <v>16</v>
      </c>
      <c r="G20" s="72">
        <f>SUM('AB Age_Location'!G22,'AB Age_Location'!O22,'AB Age_Location'!W22,'AB Age_Location'!AE22)</f>
        <v>13</v>
      </c>
      <c r="H20" s="72">
        <f>SUM('AB Age_Location'!H22,'AB Age_Location'!P22,'AB Age_Location'!X22,'AB Age_Location'!AF22)</f>
        <v>7</v>
      </c>
      <c r="I20" s="72">
        <f>SUM('AB Age_Location'!I22,'AB Age_Location'!Q22,'AB Age_Location'!Y22,'AB Age_Location'!AG22)</f>
        <v>5</v>
      </c>
      <c r="J20" s="49"/>
      <c r="K20" s="46"/>
      <c r="L20" s="47"/>
      <c r="M20" s="47"/>
      <c r="N20" s="47"/>
      <c r="O20" s="47"/>
      <c r="P20" s="47"/>
      <c r="Q20" s="47"/>
      <c r="R20" s="47"/>
      <c r="S20" s="47"/>
      <c r="T20" s="39"/>
      <c r="U20" s="46"/>
      <c r="V20" s="47"/>
      <c r="W20" s="47"/>
      <c r="X20" s="47"/>
      <c r="Y20" s="47"/>
      <c r="Z20" s="47"/>
      <c r="AA20" s="47"/>
      <c r="AB20" s="47"/>
      <c r="AC20" s="47"/>
      <c r="AD20" s="49"/>
      <c r="AE20" s="49"/>
      <c r="AF20" s="49"/>
      <c r="AG20" s="49"/>
    </row>
    <row r="21" spans="1:33" s="50" customFormat="1" ht="15" customHeight="1" x14ac:dyDescent="0.25">
      <c r="A21" s="71" t="s">
        <v>20</v>
      </c>
      <c r="B21" s="72">
        <f>SUM('AB Age_Location'!B23,'AB Age_Location'!J23,'AB Age_Location'!R23,'AB Age_Location'!Z23)</f>
        <v>7</v>
      </c>
      <c r="C21" s="72">
        <f>SUM('AB Age_Location'!C23,'AB Age_Location'!K23,'AB Age_Location'!S23,'AB Age_Location'!AA23)</f>
        <v>10</v>
      </c>
      <c r="D21" s="72">
        <f>SUM('AB Age_Location'!D23,'AB Age_Location'!L23,'AB Age_Location'!T23,'AB Age_Location'!AB23)</f>
        <v>8</v>
      </c>
      <c r="E21" s="72">
        <f>SUM('AB Age_Location'!E23,'AB Age_Location'!M23,'AB Age_Location'!U23,'AB Age_Location'!AC23)</f>
        <v>10</v>
      </c>
      <c r="F21" s="72">
        <f>SUM('AB Age_Location'!F23,'AB Age_Location'!N23,'AB Age_Location'!V23,'AB Age_Location'!AD23)</f>
        <v>11</v>
      </c>
      <c r="G21" s="72">
        <f>SUM('AB Age_Location'!G23,'AB Age_Location'!O23,'AB Age_Location'!W23,'AB Age_Location'!AE23)</f>
        <v>11</v>
      </c>
      <c r="H21" s="72">
        <f>SUM('AB Age_Location'!H23,'AB Age_Location'!P23,'AB Age_Location'!X23,'AB Age_Location'!AF23)</f>
        <v>7</v>
      </c>
      <c r="I21" s="72">
        <f>SUM('AB Age_Location'!I23,'AB Age_Location'!Q23,'AB Age_Location'!Y23,'AB Age_Location'!AG23)</f>
        <v>6</v>
      </c>
      <c r="J21" s="49"/>
      <c r="K21" s="46"/>
      <c r="L21" s="47"/>
      <c r="M21" s="47"/>
      <c r="N21" s="47"/>
      <c r="O21" s="47"/>
      <c r="P21" s="47"/>
      <c r="Q21" s="47"/>
      <c r="R21" s="47"/>
      <c r="S21" s="47"/>
      <c r="T21" s="39"/>
      <c r="U21" s="46"/>
      <c r="V21" s="47"/>
      <c r="W21" s="47"/>
      <c r="X21" s="47"/>
      <c r="Y21" s="47"/>
      <c r="Z21" s="47"/>
      <c r="AA21" s="47"/>
      <c r="AB21" s="47"/>
      <c r="AC21" s="47"/>
      <c r="AD21" s="49"/>
      <c r="AE21" s="49"/>
      <c r="AF21" s="49"/>
      <c r="AG21" s="49"/>
    </row>
    <row r="22" spans="1:33" s="50" customFormat="1" ht="15" customHeight="1" thickBot="1" x14ac:dyDescent="0.3">
      <c r="A22" s="71" t="s">
        <v>21</v>
      </c>
      <c r="B22" s="72">
        <f>SUM('AB Age_Location'!B24,'AB Age_Location'!J24,'AB Age_Location'!R24,'AB Age_Location'!Z24)</f>
        <v>5</v>
      </c>
      <c r="C22" s="72">
        <f>SUM('AB Age_Location'!C24,'AB Age_Location'!K24,'AB Age_Location'!S24,'AB Age_Location'!AA24)</f>
        <v>10</v>
      </c>
      <c r="D22" s="72">
        <f>SUM('AB Age_Location'!D24,'AB Age_Location'!L24,'AB Age_Location'!T24,'AB Age_Location'!AB24)</f>
        <v>6</v>
      </c>
      <c r="E22" s="72">
        <f>SUM('AB Age_Location'!E24,'AB Age_Location'!M24,'AB Age_Location'!U24,'AB Age_Location'!AC24)</f>
        <v>3</v>
      </c>
      <c r="F22" s="72">
        <f>SUM('AB Age_Location'!F24,'AB Age_Location'!N24,'AB Age_Location'!V24,'AB Age_Location'!AD24)</f>
        <v>8</v>
      </c>
      <c r="G22" s="72">
        <f>SUM('AB Age_Location'!G24,'AB Age_Location'!O24,'AB Age_Location'!W24,'AB Age_Location'!AE24)</f>
        <v>10</v>
      </c>
      <c r="H22" s="72">
        <f>SUM('AB Age_Location'!H24,'AB Age_Location'!P24,'AB Age_Location'!X24,'AB Age_Location'!AF24)</f>
        <v>7</v>
      </c>
      <c r="I22" s="72">
        <f>SUM('AB Age_Location'!I24,'AB Age_Location'!Q24,'AB Age_Location'!Y24,'AB Age_Location'!AG24)</f>
        <v>8</v>
      </c>
      <c r="J22" s="49"/>
      <c r="K22" s="46"/>
      <c r="L22" s="47"/>
      <c r="M22" s="47"/>
      <c r="N22" s="47"/>
      <c r="O22" s="47"/>
      <c r="P22" s="47"/>
      <c r="Q22" s="47"/>
      <c r="R22" s="47"/>
      <c r="S22" s="47"/>
      <c r="T22" s="39"/>
      <c r="U22" s="46"/>
      <c r="V22" s="47"/>
      <c r="W22" s="47"/>
      <c r="X22" s="47"/>
      <c r="Y22" s="47"/>
      <c r="Z22" s="47"/>
      <c r="AA22" s="47"/>
      <c r="AB22" s="47"/>
      <c r="AC22" s="47"/>
      <c r="AD22" s="49"/>
      <c r="AE22" s="49"/>
      <c r="AF22" s="49"/>
      <c r="AG22" s="49"/>
    </row>
    <row r="23" spans="1:33" s="6" customFormat="1" ht="15" customHeight="1" x14ac:dyDescent="0.25">
      <c r="A23" s="79" t="s">
        <v>33</v>
      </c>
      <c r="B23" s="101">
        <f>SUM(B6:B22)</f>
        <v>505</v>
      </c>
      <c r="C23" s="80">
        <f t="shared" ref="C23:F23" si="0">SUM(C6:C22)</f>
        <v>537</v>
      </c>
      <c r="D23" s="80">
        <f t="shared" si="0"/>
        <v>547</v>
      </c>
      <c r="E23" s="80">
        <f t="shared" si="0"/>
        <v>668</v>
      </c>
      <c r="F23" s="80">
        <f t="shared" si="0"/>
        <v>609</v>
      </c>
      <c r="G23" s="80">
        <f>SUM(G6:G22)</f>
        <v>647</v>
      </c>
      <c r="H23" s="80">
        <f>SUM(H6:H22)</f>
        <v>629</v>
      </c>
      <c r="I23" s="81">
        <f>SUM(I6:I22)</f>
        <v>556</v>
      </c>
      <c r="J23" s="7"/>
      <c r="K23" s="44"/>
      <c r="L23" s="48"/>
      <c r="M23" s="48"/>
      <c r="N23" s="48"/>
      <c r="O23" s="48"/>
      <c r="P23" s="48"/>
      <c r="Q23" s="48"/>
      <c r="R23" s="48"/>
      <c r="S23" s="48"/>
      <c r="T23" s="10"/>
      <c r="U23" s="44"/>
      <c r="V23" s="48"/>
      <c r="W23" s="48"/>
      <c r="X23" s="48"/>
      <c r="Y23" s="48"/>
      <c r="Z23" s="48"/>
      <c r="AA23" s="48"/>
      <c r="AB23" s="48"/>
      <c r="AC23" s="48"/>
      <c r="AD23" s="7"/>
      <c r="AE23" s="7"/>
      <c r="AF23" s="7"/>
      <c r="AG23" s="7"/>
    </row>
    <row r="24" spans="1:33" s="6" customFormat="1" ht="15" customHeight="1" x14ac:dyDescent="0.25">
      <c r="A24" s="114" t="s">
        <v>34</v>
      </c>
      <c r="B24" s="102">
        <f>'[1]1710000501-eng (28)'!TG$9</f>
        <v>38.745480000000001</v>
      </c>
      <c r="C24" s="42">
        <f>'[1]1710000501-eng (28)'!TH$9</f>
        <v>39.810110000000002</v>
      </c>
      <c r="D24" s="42">
        <f>'[1]1710000501-eng (28)'!TI$9</f>
        <v>40.836480000000002</v>
      </c>
      <c r="E24" s="42">
        <f>'[1]1710000501-eng (28)'!TJ$9</f>
        <v>41.44491</v>
      </c>
      <c r="F24" s="42">
        <f>'[1]1710000501-eng (28)'!TK$9</f>
        <v>41.960610000000003</v>
      </c>
      <c r="G24" s="42">
        <f>'[1]1710000501-eng (28)'!TL$9</f>
        <v>42.439950000000003</v>
      </c>
      <c r="H24" s="42">
        <f>'[1]1710000501-eng (28)'!TM$9</f>
        <v>43.071100000000001</v>
      </c>
      <c r="I24" s="82">
        <f>'[2]SOURCE cansim_1710000501-eng_20'!$AC$10/100000</f>
        <v>43.713160000000002</v>
      </c>
      <c r="J24" s="39"/>
      <c r="K24" s="39"/>
      <c r="L24" s="39"/>
      <c r="M24" s="39"/>
      <c r="N24" s="39"/>
      <c r="O24" s="39"/>
      <c r="P24" s="39"/>
      <c r="Q24" s="39"/>
      <c r="R24" s="39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7"/>
      <c r="AD24" s="7"/>
      <c r="AE24" s="7"/>
      <c r="AF24" s="7"/>
      <c r="AG24" s="7"/>
    </row>
    <row r="25" spans="1:33" s="6" customFormat="1" ht="15" customHeight="1" thickBot="1" x14ac:dyDescent="0.3">
      <c r="A25" s="115" t="s">
        <v>47</v>
      </c>
      <c r="B25" s="103">
        <f>B23/B24</f>
        <v>13.033778391698851</v>
      </c>
      <c r="C25" s="83">
        <f t="shared" ref="C25:I25" si="1">C23/C24</f>
        <v>13.489035825321759</v>
      </c>
      <c r="D25" s="83">
        <f t="shared" si="1"/>
        <v>13.394886141019009</v>
      </c>
      <c r="E25" s="83">
        <f t="shared" si="1"/>
        <v>16.117781411517122</v>
      </c>
      <c r="F25" s="83">
        <f t="shared" si="1"/>
        <v>14.513611694396243</v>
      </c>
      <c r="G25" s="83">
        <f t="shared" si="1"/>
        <v>15.245069798621344</v>
      </c>
      <c r="H25" s="83">
        <f t="shared" si="1"/>
        <v>14.603759829676976</v>
      </c>
      <c r="I25" s="84">
        <f t="shared" si="1"/>
        <v>12.719281790655263</v>
      </c>
      <c r="J25" s="39"/>
      <c r="K25" s="39"/>
      <c r="L25" s="39"/>
      <c r="M25" s="39"/>
      <c r="N25" s="39"/>
      <c r="O25" s="39"/>
      <c r="P25" s="39"/>
      <c r="Q25" s="39"/>
      <c r="R25" s="39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7"/>
      <c r="AD25" s="7"/>
      <c r="AE25" s="7"/>
      <c r="AF25" s="7"/>
      <c r="AG25" s="7"/>
    </row>
    <row r="26" spans="1:33" s="6" customFormat="1" ht="15" customHeight="1" x14ac:dyDescent="0.25">
      <c r="A26" s="68" t="s">
        <v>40</v>
      </c>
      <c r="B26" s="64"/>
      <c r="C26" s="69" t="s">
        <v>25</v>
      </c>
      <c r="D26" s="70" t="s">
        <v>26</v>
      </c>
      <c r="E26" s="70" t="s">
        <v>27</v>
      </c>
      <c r="F26" s="70" t="s">
        <v>28</v>
      </c>
      <c r="G26" s="70" t="s">
        <v>29</v>
      </c>
      <c r="H26" s="70" t="s">
        <v>36</v>
      </c>
      <c r="I26" s="65" t="s">
        <v>37</v>
      </c>
      <c r="J26" s="39"/>
      <c r="K26" s="39"/>
      <c r="L26" s="39"/>
      <c r="M26" s="39"/>
      <c r="N26" s="39"/>
      <c r="O26" s="39"/>
      <c r="P26" s="39"/>
      <c r="Q26" s="39"/>
      <c r="R26" s="39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7"/>
      <c r="AD26" s="7"/>
      <c r="AE26" s="7"/>
      <c r="AF26" s="7"/>
      <c r="AG26" s="7"/>
    </row>
    <row r="27" spans="1:33" s="6" customFormat="1" ht="15" customHeight="1" x14ac:dyDescent="0.25">
      <c r="A27" s="71" t="s">
        <v>5</v>
      </c>
      <c r="B27" s="64"/>
      <c r="C27" s="66">
        <f>[3]Sheet1!$B6</f>
        <v>0</v>
      </c>
      <c r="D27" s="66">
        <f>[4]Sheet1!$B6</f>
        <v>0</v>
      </c>
      <c r="E27" s="66">
        <f>[5]Sheet1!$B6</f>
        <v>0</v>
      </c>
      <c r="F27" s="66">
        <f>[6]Sheet1!$B6</f>
        <v>0</v>
      </c>
      <c r="G27" s="66">
        <f>[7]Sheet1!$B6</f>
        <v>0</v>
      </c>
      <c r="H27" s="66">
        <f>[8]Sheet1!$B6</f>
        <v>1</v>
      </c>
      <c r="I27" s="66">
        <f>[9]Sheet1!$B6</f>
        <v>0</v>
      </c>
      <c r="J27" s="39"/>
      <c r="K27" s="39"/>
      <c r="L27" s="39"/>
      <c r="M27" s="39"/>
      <c r="N27" s="39"/>
      <c r="O27" s="39"/>
      <c r="P27" s="39"/>
      <c r="Q27" s="39"/>
      <c r="R27" s="39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7"/>
      <c r="AD27" s="7"/>
      <c r="AE27" s="7"/>
      <c r="AF27" s="7"/>
      <c r="AG27" s="7"/>
    </row>
    <row r="28" spans="1:33" s="6" customFormat="1" ht="15" customHeight="1" x14ac:dyDescent="0.25">
      <c r="A28" s="71" t="s">
        <v>6</v>
      </c>
      <c r="B28" s="64"/>
      <c r="C28" s="66">
        <f>[3]Sheet1!$B7</f>
        <v>4</v>
      </c>
      <c r="D28" s="66">
        <f>[4]Sheet1!$B7</f>
        <v>2</v>
      </c>
      <c r="E28" s="66">
        <f>[5]Sheet1!$B7</f>
        <v>3</v>
      </c>
      <c r="F28" s="66">
        <f>[6]Sheet1!$B7</f>
        <v>3</v>
      </c>
      <c r="G28" s="66">
        <f>[7]Sheet1!$B7</f>
        <v>3</v>
      </c>
      <c r="H28" s="66">
        <f>[8]Sheet1!$B7</f>
        <v>4</v>
      </c>
      <c r="I28" s="66">
        <f>[9]Sheet1!$B7</f>
        <v>4</v>
      </c>
      <c r="J28" s="39"/>
      <c r="K28" s="39"/>
      <c r="L28" s="39"/>
      <c r="M28" s="39"/>
      <c r="N28" s="39"/>
      <c r="O28" s="39"/>
      <c r="P28" s="39"/>
      <c r="Q28" s="39"/>
      <c r="R28" s="39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7"/>
      <c r="AD28" s="7"/>
      <c r="AE28" s="7"/>
      <c r="AF28" s="7"/>
      <c r="AG28" s="7"/>
    </row>
    <row r="29" spans="1:33" s="6" customFormat="1" ht="15" customHeight="1" x14ac:dyDescent="0.25">
      <c r="A29" s="71" t="s">
        <v>7</v>
      </c>
      <c r="B29" s="64"/>
      <c r="C29" s="66">
        <f>[3]Sheet1!$B8</f>
        <v>15</v>
      </c>
      <c r="D29" s="66">
        <f>[4]Sheet1!$B8</f>
        <v>28</v>
      </c>
      <c r="E29" s="66">
        <f>[5]Sheet1!$B8</f>
        <v>18</v>
      </c>
      <c r="F29" s="66">
        <f>[6]Sheet1!$B8</f>
        <v>22</v>
      </c>
      <c r="G29" s="66">
        <f>[7]Sheet1!$B8</f>
        <v>18</v>
      </c>
      <c r="H29" s="66">
        <f>[8]Sheet1!$B8</f>
        <v>31</v>
      </c>
      <c r="I29" s="66">
        <f>[9]Sheet1!$B8</f>
        <v>18</v>
      </c>
      <c r="J29" s="39"/>
      <c r="K29" s="39"/>
      <c r="L29" s="39"/>
      <c r="M29" s="39"/>
      <c r="N29" s="39"/>
      <c r="O29" s="39"/>
      <c r="P29" s="39"/>
      <c r="Q29" s="39"/>
      <c r="R29" s="39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7"/>
      <c r="AD29" s="7"/>
      <c r="AE29" s="7"/>
      <c r="AF29" s="7"/>
      <c r="AG29" s="7"/>
    </row>
    <row r="30" spans="1:33" s="6" customFormat="1" ht="15" customHeight="1" x14ac:dyDescent="0.25">
      <c r="A30" s="71" t="s">
        <v>8</v>
      </c>
      <c r="B30" s="64"/>
      <c r="C30" s="66">
        <f>[3]Sheet1!$B9</f>
        <v>30</v>
      </c>
      <c r="D30" s="66">
        <f>[4]Sheet1!$B9</f>
        <v>43</v>
      </c>
      <c r="E30" s="66">
        <f>[5]Sheet1!$B9</f>
        <v>38</v>
      </c>
      <c r="F30" s="66">
        <f>[6]Sheet1!$B9</f>
        <v>37</v>
      </c>
      <c r="G30" s="66">
        <f>[7]Sheet1!$B9</f>
        <v>43</v>
      </c>
      <c r="H30" s="66">
        <f>[8]Sheet1!$B9</f>
        <v>45</v>
      </c>
      <c r="I30" s="66">
        <f>[9]Sheet1!$B9</f>
        <v>34</v>
      </c>
      <c r="J30" s="39"/>
      <c r="K30" s="39"/>
      <c r="L30" s="39"/>
      <c r="M30" s="39"/>
      <c r="N30" s="39"/>
      <c r="O30" s="39"/>
      <c r="P30" s="39"/>
      <c r="Q30" s="39"/>
      <c r="R30" s="39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7"/>
      <c r="AD30" s="7"/>
      <c r="AE30" s="7"/>
      <c r="AF30" s="7"/>
      <c r="AG30" s="7"/>
    </row>
    <row r="31" spans="1:33" s="6" customFormat="1" ht="15" customHeight="1" x14ac:dyDescent="0.25">
      <c r="A31" s="71" t="s">
        <v>9</v>
      </c>
      <c r="B31" s="64"/>
      <c r="C31" s="66">
        <f>[3]Sheet1!$B10</f>
        <v>49</v>
      </c>
      <c r="D31" s="66">
        <f>[4]Sheet1!$B10</f>
        <v>31</v>
      </c>
      <c r="E31" s="66">
        <f>[5]Sheet1!$B10</f>
        <v>53</v>
      </c>
      <c r="F31" s="66">
        <f>[6]Sheet1!$B10</f>
        <v>41</v>
      </c>
      <c r="G31" s="66">
        <f>[7]Sheet1!$B10</f>
        <v>59</v>
      </c>
      <c r="H31" s="66">
        <f>[8]Sheet1!$B10</f>
        <v>34</v>
      </c>
      <c r="I31" s="66">
        <f>[9]Sheet1!$B10</f>
        <v>45</v>
      </c>
      <c r="J31" s="39"/>
      <c r="K31" s="39"/>
      <c r="L31" s="39"/>
      <c r="M31" s="39"/>
      <c r="N31" s="39"/>
      <c r="O31" s="39"/>
      <c r="P31" s="39"/>
      <c r="Q31" s="39"/>
      <c r="R31" s="39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7"/>
      <c r="AD31" s="7"/>
      <c r="AE31" s="7"/>
      <c r="AF31" s="7"/>
      <c r="AG31" s="7"/>
    </row>
    <row r="32" spans="1:33" s="6" customFormat="1" ht="15" customHeight="1" x14ac:dyDescent="0.25">
      <c r="A32" s="71" t="s">
        <v>10</v>
      </c>
      <c r="B32" s="64"/>
      <c r="C32" s="66">
        <f>[3]Sheet1!$B11</f>
        <v>39</v>
      </c>
      <c r="D32" s="66">
        <f>[4]Sheet1!$B11</f>
        <v>25</v>
      </c>
      <c r="E32" s="66">
        <f>[5]Sheet1!$B11</f>
        <v>50</v>
      </c>
      <c r="F32" s="66">
        <f>[6]Sheet1!$B11</f>
        <v>38</v>
      </c>
      <c r="G32" s="66">
        <f>[7]Sheet1!$B11</f>
        <v>52</v>
      </c>
      <c r="H32" s="66">
        <f>[8]Sheet1!$B11</f>
        <v>39</v>
      </c>
      <c r="I32" s="66">
        <f>[9]Sheet1!$B11</f>
        <v>47</v>
      </c>
      <c r="J32" s="39"/>
      <c r="K32" s="39"/>
      <c r="L32" s="39"/>
      <c r="M32" s="39"/>
      <c r="N32" s="39"/>
      <c r="O32" s="39"/>
      <c r="P32" s="39"/>
      <c r="Q32" s="39"/>
      <c r="R32" s="39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7"/>
      <c r="AD32" s="7"/>
      <c r="AE32" s="7"/>
      <c r="AF32" s="7"/>
      <c r="AG32" s="7"/>
    </row>
    <row r="33" spans="1:33" s="6" customFormat="1" ht="15" customHeight="1" x14ac:dyDescent="0.25">
      <c r="A33" s="71" t="s">
        <v>11</v>
      </c>
      <c r="B33" s="64"/>
      <c r="C33" s="66">
        <f>[3]Sheet1!$B12</f>
        <v>20</v>
      </c>
      <c r="D33" s="66">
        <f>[4]Sheet1!$B12</f>
        <v>32</v>
      </c>
      <c r="E33" s="66">
        <f>[5]Sheet1!$B12</f>
        <v>44</v>
      </c>
      <c r="F33" s="66">
        <f>[6]Sheet1!$B12</f>
        <v>36</v>
      </c>
      <c r="G33" s="66">
        <f>[7]Sheet1!$B12</f>
        <v>43</v>
      </c>
      <c r="H33" s="66">
        <f>[8]Sheet1!$B12</f>
        <v>44</v>
      </c>
      <c r="I33" s="66">
        <f>[9]Sheet1!$B12</f>
        <v>46</v>
      </c>
      <c r="J33" s="39"/>
      <c r="K33" s="39"/>
      <c r="L33" s="39"/>
      <c r="M33" s="39"/>
      <c r="N33" s="39"/>
      <c r="O33" s="39"/>
      <c r="P33" s="39"/>
      <c r="Q33" s="39"/>
      <c r="R33" s="39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7"/>
      <c r="AD33" s="7"/>
      <c r="AE33" s="7"/>
      <c r="AF33" s="7"/>
      <c r="AG33" s="7"/>
    </row>
    <row r="34" spans="1:33" s="6" customFormat="1" ht="15" customHeight="1" x14ac:dyDescent="0.25">
      <c r="A34" s="71" t="s">
        <v>12</v>
      </c>
      <c r="B34" s="64"/>
      <c r="C34" s="66">
        <f>[3]Sheet1!$B13</f>
        <v>35</v>
      </c>
      <c r="D34" s="66">
        <f>[4]Sheet1!$B13</f>
        <v>36</v>
      </c>
      <c r="E34" s="66">
        <f>[5]Sheet1!$B13</f>
        <v>44</v>
      </c>
      <c r="F34" s="66">
        <f>[6]Sheet1!$B13</f>
        <v>45</v>
      </c>
      <c r="G34" s="66">
        <f>[7]Sheet1!$B13</f>
        <v>40</v>
      </c>
      <c r="H34" s="66">
        <f>[8]Sheet1!$B13</f>
        <v>35</v>
      </c>
      <c r="I34" s="66">
        <f>[9]Sheet1!$B13</f>
        <v>34</v>
      </c>
      <c r="J34" s="39"/>
      <c r="K34" s="39"/>
      <c r="L34" s="39"/>
      <c r="M34" s="39"/>
      <c r="N34" s="39"/>
      <c r="O34" s="39"/>
      <c r="P34" s="39"/>
      <c r="Q34" s="39"/>
      <c r="R34" s="39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7"/>
      <c r="AD34" s="7"/>
      <c r="AE34" s="7"/>
      <c r="AF34" s="7"/>
      <c r="AG34" s="7"/>
    </row>
    <row r="35" spans="1:33" s="6" customFormat="1" ht="15" customHeight="1" x14ac:dyDescent="0.25">
      <c r="A35" s="71" t="s">
        <v>13</v>
      </c>
      <c r="B35" s="64"/>
      <c r="C35" s="66">
        <f>[3]Sheet1!$B14</f>
        <v>43</v>
      </c>
      <c r="D35" s="66">
        <f>[4]Sheet1!$B14</f>
        <v>43</v>
      </c>
      <c r="E35" s="66">
        <f>[5]Sheet1!$B14</f>
        <v>55</v>
      </c>
      <c r="F35" s="66">
        <f>[6]Sheet1!$B14</f>
        <v>34</v>
      </c>
      <c r="G35" s="66">
        <f>[7]Sheet1!$B14</f>
        <v>60</v>
      </c>
      <c r="H35" s="66">
        <f>[8]Sheet1!$B14</f>
        <v>39</v>
      </c>
      <c r="I35" s="66">
        <f>[9]Sheet1!$B14</f>
        <v>38</v>
      </c>
      <c r="J35" s="39"/>
      <c r="K35" s="39"/>
      <c r="L35" s="39"/>
      <c r="M35" s="39"/>
      <c r="N35" s="39"/>
      <c r="O35" s="39"/>
      <c r="P35" s="39"/>
      <c r="Q35" s="39"/>
      <c r="R35" s="39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7"/>
      <c r="AD35" s="7"/>
      <c r="AE35" s="7"/>
      <c r="AF35" s="7"/>
      <c r="AG35" s="7"/>
    </row>
    <row r="36" spans="1:33" s="6" customFormat="1" ht="15" customHeight="1" x14ac:dyDescent="0.25">
      <c r="A36" s="71" t="s">
        <v>14</v>
      </c>
      <c r="B36" s="64"/>
      <c r="C36" s="66">
        <f>[3]Sheet1!$B15</f>
        <v>49</v>
      </c>
      <c r="D36" s="66">
        <f>[4]Sheet1!$B15</f>
        <v>47</v>
      </c>
      <c r="E36" s="66">
        <f>[5]Sheet1!$B15</f>
        <v>49</v>
      </c>
      <c r="F36" s="66">
        <f>[6]Sheet1!$B15</f>
        <v>48</v>
      </c>
      <c r="G36" s="66">
        <f>[7]Sheet1!$B15</f>
        <v>45</v>
      </c>
      <c r="H36" s="66">
        <f>[8]Sheet1!$B15</f>
        <v>49</v>
      </c>
      <c r="I36" s="66">
        <f>[9]Sheet1!$B15</f>
        <v>33</v>
      </c>
      <c r="J36" s="39"/>
      <c r="K36" s="39"/>
      <c r="L36" s="39"/>
      <c r="M36" s="39"/>
      <c r="N36" s="39"/>
      <c r="O36" s="39"/>
      <c r="P36" s="39"/>
      <c r="Q36" s="39"/>
      <c r="R36" s="39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7"/>
      <c r="AD36" s="7"/>
      <c r="AE36" s="7"/>
      <c r="AF36" s="7"/>
      <c r="AG36" s="7"/>
    </row>
    <row r="37" spans="1:33" s="6" customFormat="1" ht="15" customHeight="1" x14ac:dyDescent="0.25">
      <c r="A37" s="71" t="s">
        <v>15</v>
      </c>
      <c r="B37" s="64"/>
      <c r="C37" s="66">
        <f>[3]Sheet1!$B16</f>
        <v>32</v>
      </c>
      <c r="D37" s="66">
        <f>[4]Sheet1!$B16</f>
        <v>47</v>
      </c>
      <c r="E37" s="66">
        <f>[5]Sheet1!$B16</f>
        <v>46</v>
      </c>
      <c r="F37" s="66">
        <f>[6]Sheet1!$B16</f>
        <v>47</v>
      </c>
      <c r="G37" s="66">
        <f>[7]Sheet1!$B16</f>
        <v>33</v>
      </c>
      <c r="H37" s="66">
        <f>[8]Sheet1!$B16</f>
        <v>46</v>
      </c>
      <c r="I37" s="66">
        <f>[9]Sheet1!$B16</f>
        <v>46</v>
      </c>
      <c r="J37" s="39"/>
      <c r="K37" s="39"/>
      <c r="L37" s="39"/>
      <c r="M37" s="39"/>
      <c r="N37" s="39"/>
      <c r="O37" s="39"/>
      <c r="P37" s="39"/>
      <c r="Q37" s="39"/>
      <c r="R37" s="39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7"/>
      <c r="AD37" s="7"/>
      <c r="AE37" s="7"/>
      <c r="AF37" s="7"/>
      <c r="AG37" s="7"/>
    </row>
    <row r="38" spans="1:33" s="6" customFormat="1" ht="15" customHeight="1" x14ac:dyDescent="0.25">
      <c r="A38" s="71" t="s">
        <v>16</v>
      </c>
      <c r="B38" s="64"/>
      <c r="C38" s="66">
        <f>[3]Sheet1!$B17</f>
        <v>36</v>
      </c>
      <c r="D38" s="66">
        <f>[4]Sheet1!$B17</f>
        <v>26</v>
      </c>
      <c r="E38" s="66">
        <f>[5]Sheet1!$B17</f>
        <v>38</v>
      </c>
      <c r="F38" s="66">
        <f>[6]Sheet1!$B17</f>
        <v>35</v>
      </c>
      <c r="G38" s="66">
        <f>[7]Sheet1!$B17</f>
        <v>46</v>
      </c>
      <c r="H38" s="66">
        <f>[8]Sheet1!$B17</f>
        <v>43</v>
      </c>
      <c r="I38" s="66">
        <f>[9]Sheet1!$B17</f>
        <v>38</v>
      </c>
      <c r="J38" s="39"/>
      <c r="K38" s="39"/>
      <c r="L38" s="39"/>
      <c r="M38" s="39"/>
      <c r="N38" s="39"/>
      <c r="O38" s="39"/>
      <c r="P38" s="39"/>
      <c r="Q38" s="39"/>
      <c r="R38" s="39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7"/>
      <c r="AD38" s="7"/>
      <c r="AE38" s="7"/>
      <c r="AF38" s="7"/>
      <c r="AG38" s="7"/>
    </row>
    <row r="39" spans="1:33" s="6" customFormat="1" ht="15" customHeight="1" x14ac:dyDescent="0.25">
      <c r="A39" s="71" t="s">
        <v>17</v>
      </c>
      <c r="B39" s="64"/>
      <c r="C39" s="66">
        <f>[3]Sheet1!$B18</f>
        <v>11</v>
      </c>
      <c r="D39" s="66">
        <f>[4]Sheet1!$B18</f>
        <v>16</v>
      </c>
      <c r="E39" s="66">
        <f>[5]Sheet1!$B18</f>
        <v>22</v>
      </c>
      <c r="F39" s="66">
        <f>[6]Sheet1!$B18</f>
        <v>20</v>
      </c>
      <c r="G39" s="66">
        <f>[7]Sheet1!$B18</f>
        <v>23</v>
      </c>
      <c r="H39" s="66">
        <f>[8]Sheet1!$B18</f>
        <v>23</v>
      </c>
      <c r="I39" s="66">
        <f>[9]Sheet1!$B18</f>
        <v>20</v>
      </c>
      <c r="J39" s="39"/>
      <c r="K39" s="39"/>
      <c r="L39" s="39"/>
      <c r="M39" s="39"/>
      <c r="N39" s="39"/>
      <c r="O39" s="39"/>
      <c r="P39" s="39"/>
      <c r="Q39" s="39"/>
      <c r="R39" s="39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7"/>
      <c r="AD39" s="7"/>
      <c r="AE39" s="7"/>
      <c r="AF39" s="7"/>
      <c r="AG39" s="7"/>
    </row>
    <row r="40" spans="1:33" s="6" customFormat="1" ht="15" customHeight="1" x14ac:dyDescent="0.25">
      <c r="A40" s="71" t="s">
        <v>18</v>
      </c>
      <c r="B40" s="64"/>
      <c r="C40" s="66">
        <f>[3]Sheet1!$B19</f>
        <v>12</v>
      </c>
      <c r="D40" s="66">
        <f>[4]Sheet1!$B19</f>
        <v>9</v>
      </c>
      <c r="E40" s="66">
        <f>[5]Sheet1!$B19</f>
        <v>16</v>
      </c>
      <c r="F40" s="66">
        <f>[6]Sheet1!$B19</f>
        <v>11</v>
      </c>
      <c r="G40" s="66">
        <f>[7]Sheet1!$B19</f>
        <v>18</v>
      </c>
      <c r="H40" s="66">
        <f>[8]Sheet1!$B19</f>
        <v>17</v>
      </c>
      <c r="I40" s="66">
        <f>[9]Sheet1!$B19</f>
        <v>8</v>
      </c>
      <c r="J40" s="39"/>
      <c r="K40" s="39"/>
      <c r="L40" s="39"/>
      <c r="M40" s="39"/>
      <c r="N40" s="39"/>
      <c r="O40" s="39"/>
      <c r="P40" s="39"/>
      <c r="Q40" s="39"/>
      <c r="R40" s="39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7"/>
      <c r="AD40" s="7"/>
      <c r="AE40" s="7"/>
      <c r="AF40" s="7"/>
      <c r="AG40" s="7"/>
    </row>
    <row r="41" spans="1:33" s="6" customFormat="1" ht="15" customHeight="1" x14ac:dyDescent="0.25">
      <c r="A41" s="71" t="s">
        <v>19</v>
      </c>
      <c r="B41" s="64"/>
      <c r="C41" s="66">
        <f>[3]Sheet1!$B20</f>
        <v>2</v>
      </c>
      <c r="D41" s="66">
        <f>[4]Sheet1!$B20</f>
        <v>7</v>
      </c>
      <c r="E41" s="66">
        <f>[5]Sheet1!$B20</f>
        <v>11</v>
      </c>
      <c r="F41" s="66">
        <f>[6]Sheet1!$B20</f>
        <v>14</v>
      </c>
      <c r="G41" s="66">
        <f>[7]Sheet1!$B20</f>
        <v>9</v>
      </c>
      <c r="H41" s="66">
        <f>[8]Sheet1!$B20</f>
        <v>6</v>
      </c>
      <c r="I41" s="66">
        <f>[9]Sheet1!$B20</f>
        <v>3</v>
      </c>
      <c r="J41" s="39"/>
      <c r="K41" s="39"/>
      <c r="L41" s="39"/>
      <c r="M41" s="39"/>
      <c r="N41" s="39"/>
      <c r="O41" s="39"/>
      <c r="P41" s="39"/>
      <c r="Q41" s="39"/>
      <c r="R41" s="39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7"/>
      <c r="AD41" s="7"/>
      <c r="AE41" s="7"/>
      <c r="AF41" s="7"/>
      <c r="AG41" s="7"/>
    </row>
    <row r="42" spans="1:33" s="6" customFormat="1" ht="15" customHeight="1" x14ac:dyDescent="0.25">
      <c r="A42" s="71" t="s">
        <v>20</v>
      </c>
      <c r="B42" s="64"/>
      <c r="C42" s="66">
        <f>[3]Sheet1!$B21</f>
        <v>10</v>
      </c>
      <c r="D42" s="66">
        <f>[4]Sheet1!$B21</f>
        <v>7</v>
      </c>
      <c r="E42" s="66">
        <f>[5]Sheet1!$B21</f>
        <v>7</v>
      </c>
      <c r="F42" s="66">
        <f>[6]Sheet1!$B21</f>
        <v>10</v>
      </c>
      <c r="G42" s="66">
        <f>[7]Sheet1!$B21</f>
        <v>8</v>
      </c>
      <c r="H42" s="66">
        <f>[8]Sheet1!$B21</f>
        <v>6</v>
      </c>
      <c r="I42" s="66">
        <f>[9]Sheet1!$B21</f>
        <v>5</v>
      </c>
      <c r="J42" s="39"/>
      <c r="K42" s="39"/>
      <c r="L42" s="39"/>
      <c r="M42" s="39"/>
      <c r="N42" s="39"/>
      <c r="O42" s="39"/>
      <c r="P42" s="39"/>
      <c r="Q42" s="39"/>
      <c r="R42" s="39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7"/>
      <c r="AD42" s="7"/>
      <c r="AE42" s="7"/>
      <c r="AF42" s="7"/>
      <c r="AG42" s="7"/>
    </row>
    <row r="43" spans="1:33" s="6" customFormat="1" ht="15" customHeight="1" thickBot="1" x14ac:dyDescent="0.3">
      <c r="A43" s="71" t="s">
        <v>21</v>
      </c>
      <c r="B43" s="64"/>
      <c r="C43" s="66">
        <f>[3]Sheet1!$B22</f>
        <v>9</v>
      </c>
      <c r="D43" s="66">
        <f>[4]Sheet1!$B22</f>
        <v>5</v>
      </c>
      <c r="E43" s="66">
        <f>[5]Sheet1!$B22</f>
        <v>3</v>
      </c>
      <c r="F43" s="66">
        <f>[6]Sheet1!$B22</f>
        <v>5</v>
      </c>
      <c r="G43" s="66">
        <f>[7]Sheet1!$B22</f>
        <v>8</v>
      </c>
      <c r="H43" s="66">
        <f>[8]Sheet1!$B22</f>
        <v>5</v>
      </c>
      <c r="I43" s="66">
        <f>[9]Sheet1!$B22</f>
        <v>8</v>
      </c>
      <c r="J43" s="39"/>
      <c r="K43" s="39"/>
      <c r="L43" s="39"/>
      <c r="M43" s="39"/>
      <c r="N43" s="39"/>
      <c r="O43" s="39"/>
      <c r="P43" s="39"/>
      <c r="Q43" s="39"/>
      <c r="R43" s="39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7"/>
      <c r="AD43" s="7"/>
      <c r="AE43" s="7"/>
      <c r="AF43" s="7"/>
      <c r="AG43" s="7"/>
    </row>
    <row r="44" spans="1:33" s="6" customFormat="1" ht="15" customHeight="1" x14ac:dyDescent="0.25">
      <c r="A44" s="85" t="s">
        <v>33</v>
      </c>
      <c r="B44" s="86"/>
      <c r="C44" s="104">
        <f t="shared" ref="C44:I44" si="2">SUM(C27:C43)</f>
        <v>396</v>
      </c>
      <c r="D44" s="87">
        <f t="shared" si="2"/>
        <v>404</v>
      </c>
      <c r="E44" s="87">
        <f t="shared" si="2"/>
        <v>497</v>
      </c>
      <c r="F44" s="87">
        <f t="shared" si="2"/>
        <v>446</v>
      </c>
      <c r="G44" s="87">
        <f t="shared" si="2"/>
        <v>508</v>
      </c>
      <c r="H44" s="87">
        <f t="shared" si="2"/>
        <v>467</v>
      </c>
      <c r="I44" s="88">
        <f t="shared" si="2"/>
        <v>427</v>
      </c>
      <c r="J44" s="39"/>
      <c r="K44" s="39"/>
      <c r="L44" s="39"/>
      <c r="M44" s="39"/>
      <c r="N44" s="39"/>
      <c r="O44" s="39"/>
      <c r="P44" s="39"/>
      <c r="Q44" s="39"/>
      <c r="R44" s="39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7"/>
      <c r="AD44" s="7"/>
      <c r="AE44" s="7"/>
      <c r="AF44" s="7"/>
      <c r="AG44" s="7"/>
    </row>
    <row r="45" spans="1:33" s="6" customFormat="1" ht="15" customHeight="1" x14ac:dyDescent="0.25">
      <c r="A45" s="89" t="s">
        <v>34</v>
      </c>
      <c r="B45" s="64"/>
      <c r="C45" s="102">
        <f>'[1]1710000501-eng (28)'!UA$10/100000</f>
        <v>20.194949999999999</v>
      </c>
      <c r="D45" s="42">
        <f>'[1]1710000501-eng (28)'!UB$10/100000</f>
        <v>20.7196</v>
      </c>
      <c r="E45" s="42">
        <f>'[1]1710000501-eng (28)'!UC$10/100000</f>
        <v>20.99166</v>
      </c>
      <c r="F45" s="42">
        <f>'[1]1710000501-eng (28)'!UD$10/100000</f>
        <v>21.18319</v>
      </c>
      <c r="G45" s="42">
        <f>'[1]1710000501-eng (28)'!UE$10/100000</f>
        <v>21.37885</v>
      </c>
      <c r="H45" s="42">
        <f>'[1]1710000501-eng (28)'!UF$10/100000</f>
        <v>21.672070000000001</v>
      </c>
      <c r="I45" s="82">
        <f>'[2]SOURCE cansim_1710000501-eng_20'!$AD$10/100000</f>
        <v>21.994340000000001</v>
      </c>
      <c r="J45" s="39"/>
      <c r="K45" s="39"/>
      <c r="L45" s="39"/>
      <c r="M45" s="39"/>
      <c r="N45" s="39"/>
      <c r="O45" s="39"/>
      <c r="P45" s="39"/>
      <c r="Q45" s="39"/>
      <c r="R45" s="39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7"/>
      <c r="AD45" s="7"/>
      <c r="AE45" s="7"/>
      <c r="AF45" s="7"/>
      <c r="AG45" s="7"/>
    </row>
    <row r="46" spans="1:33" s="6" customFormat="1" ht="15" customHeight="1" thickBot="1" x14ac:dyDescent="0.3">
      <c r="A46" s="90" t="s">
        <v>45</v>
      </c>
      <c r="B46" s="91"/>
      <c r="C46" s="105">
        <f>C44/C45</f>
        <v>19.60886261169253</v>
      </c>
      <c r="D46" s="92">
        <f t="shared" ref="D46:I46" si="3">D44/D45</f>
        <v>19.498445915944323</v>
      </c>
      <c r="E46" s="92">
        <f t="shared" si="3"/>
        <v>23.676069448533369</v>
      </c>
      <c r="F46" s="92">
        <f t="shared" si="3"/>
        <v>21.054430423368718</v>
      </c>
      <c r="G46" s="92">
        <f t="shared" si="3"/>
        <v>23.761801967832696</v>
      </c>
      <c r="H46" s="92">
        <f t="shared" si="3"/>
        <v>21.548472296370395</v>
      </c>
      <c r="I46" s="93">
        <f t="shared" si="3"/>
        <v>19.414085623846862</v>
      </c>
      <c r="J46" s="39"/>
      <c r="K46" s="39"/>
      <c r="L46" s="39"/>
      <c r="M46" s="39"/>
      <c r="N46" s="39"/>
      <c r="O46" s="39"/>
      <c r="P46" s="39"/>
      <c r="Q46" s="39"/>
      <c r="R46" s="39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7"/>
      <c r="AD46" s="7"/>
      <c r="AE46" s="7"/>
      <c r="AF46" s="7"/>
      <c r="AG46" s="7"/>
    </row>
    <row r="47" spans="1:33" s="6" customFormat="1" ht="15" customHeight="1" x14ac:dyDescent="0.25">
      <c r="A47" s="68" t="s">
        <v>41</v>
      </c>
      <c r="B47" s="64"/>
      <c r="C47" s="69" t="s">
        <v>25</v>
      </c>
      <c r="D47" s="70" t="s">
        <v>26</v>
      </c>
      <c r="E47" s="70" t="s">
        <v>27</v>
      </c>
      <c r="F47" s="70" t="s">
        <v>28</v>
      </c>
      <c r="G47" s="70" t="s">
        <v>29</v>
      </c>
      <c r="H47" s="70" t="s">
        <v>36</v>
      </c>
      <c r="I47" s="65" t="s">
        <v>37</v>
      </c>
      <c r="J47" s="39"/>
      <c r="K47" s="39"/>
      <c r="L47" s="39"/>
      <c r="M47" s="39"/>
      <c r="N47" s="39"/>
      <c r="O47" s="39"/>
      <c r="P47" s="39"/>
      <c r="Q47" s="39"/>
      <c r="R47" s="39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7"/>
      <c r="AD47" s="7"/>
      <c r="AE47" s="7"/>
      <c r="AF47" s="7"/>
      <c r="AG47" s="7"/>
    </row>
    <row r="48" spans="1:33" s="6" customFormat="1" ht="15" customHeight="1" x14ac:dyDescent="0.25">
      <c r="A48" s="71" t="s">
        <v>5</v>
      </c>
      <c r="B48" s="64"/>
      <c r="C48" s="66">
        <f>[3]Sheet1!$C6</f>
        <v>0</v>
      </c>
      <c r="D48" s="66">
        <f>[4]Sheet1!$C6</f>
        <v>0</v>
      </c>
      <c r="E48" s="66">
        <f>[5]Sheet1!$C6</f>
        <v>0</v>
      </c>
      <c r="F48" s="66">
        <f>[6]Sheet1!$C6</f>
        <v>0</v>
      </c>
      <c r="G48" s="66">
        <f>[7]Sheet1!$C6</f>
        <v>0</v>
      </c>
      <c r="H48" s="66">
        <f>[8]Sheet1!$C6</f>
        <v>0</v>
      </c>
      <c r="I48" s="66">
        <f>[9]Sheet1!$C6</f>
        <v>1</v>
      </c>
      <c r="J48" s="39"/>
      <c r="K48" s="39"/>
      <c r="L48" s="39"/>
      <c r="M48" s="39"/>
      <c r="N48" s="39"/>
      <c r="O48" s="39"/>
      <c r="P48" s="39"/>
      <c r="Q48" s="39"/>
      <c r="R48" s="39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7"/>
      <c r="AD48" s="7"/>
      <c r="AE48" s="7"/>
      <c r="AF48" s="7"/>
      <c r="AG48" s="7"/>
    </row>
    <row r="49" spans="1:33" s="6" customFormat="1" ht="15" customHeight="1" x14ac:dyDescent="0.25">
      <c r="A49" s="71" t="s">
        <v>6</v>
      </c>
      <c r="B49" s="64"/>
      <c r="C49" s="66">
        <f>[3]Sheet1!$C7</f>
        <v>3</v>
      </c>
      <c r="D49" s="66">
        <f>[4]Sheet1!$C7</f>
        <v>5</v>
      </c>
      <c r="E49" s="66">
        <f>[5]Sheet1!$C7</f>
        <v>4</v>
      </c>
      <c r="F49" s="66">
        <f>[6]Sheet1!$C7</f>
        <v>1</v>
      </c>
      <c r="G49" s="66">
        <f>[7]Sheet1!$C7</f>
        <v>4</v>
      </c>
      <c r="H49" s="66">
        <f>[8]Sheet1!$C7</f>
        <v>4</v>
      </c>
      <c r="I49" s="66">
        <f>[9]Sheet1!$C7</f>
        <v>3</v>
      </c>
      <c r="J49" s="39"/>
      <c r="K49" s="39"/>
      <c r="L49" s="39"/>
      <c r="M49" s="39"/>
      <c r="N49" s="39"/>
      <c r="O49" s="39"/>
      <c r="P49" s="39"/>
      <c r="Q49" s="39"/>
      <c r="R49" s="39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7"/>
      <c r="AD49" s="7"/>
      <c r="AE49" s="7"/>
      <c r="AF49" s="7"/>
      <c r="AG49" s="7"/>
    </row>
    <row r="50" spans="1:33" s="6" customFormat="1" ht="15" customHeight="1" x14ac:dyDescent="0.25">
      <c r="A50" s="71" t="s">
        <v>7</v>
      </c>
      <c r="B50" s="64"/>
      <c r="C50" s="66">
        <f>[3]Sheet1!$C8</f>
        <v>14</v>
      </c>
      <c r="D50" s="66">
        <f>[4]Sheet1!$C8</f>
        <v>11</v>
      </c>
      <c r="E50" s="66">
        <f>[5]Sheet1!$C8</f>
        <v>10</v>
      </c>
      <c r="F50" s="66">
        <f>[6]Sheet1!$C8</f>
        <v>11</v>
      </c>
      <c r="G50" s="66">
        <f>[7]Sheet1!$C8</f>
        <v>11</v>
      </c>
      <c r="H50" s="66">
        <f>[8]Sheet1!$C8</f>
        <v>7</v>
      </c>
      <c r="I50" s="66">
        <f>[9]Sheet1!$C8</f>
        <v>3</v>
      </c>
      <c r="J50" s="39"/>
      <c r="K50" s="39"/>
      <c r="L50" s="39"/>
      <c r="M50" s="39"/>
      <c r="N50" s="39"/>
      <c r="O50" s="39"/>
      <c r="P50" s="39"/>
      <c r="Q50" s="39"/>
      <c r="R50" s="39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7"/>
      <c r="AD50" s="7"/>
      <c r="AE50" s="7"/>
      <c r="AF50" s="7"/>
      <c r="AG50" s="7"/>
    </row>
    <row r="51" spans="1:33" s="6" customFormat="1" ht="15" customHeight="1" x14ac:dyDescent="0.25">
      <c r="A51" s="71" t="s">
        <v>8</v>
      </c>
      <c r="B51" s="64"/>
      <c r="C51" s="66">
        <f>[3]Sheet1!$C9</f>
        <v>9</v>
      </c>
      <c r="D51" s="66">
        <f>[4]Sheet1!$C9</f>
        <v>12</v>
      </c>
      <c r="E51" s="66">
        <f>[5]Sheet1!$C9</f>
        <v>18</v>
      </c>
      <c r="F51" s="66">
        <f>[6]Sheet1!$C9</f>
        <v>11</v>
      </c>
      <c r="G51" s="66">
        <f>[7]Sheet1!$C9</f>
        <v>11</v>
      </c>
      <c r="H51" s="66">
        <f>[8]Sheet1!$C9</f>
        <v>15</v>
      </c>
      <c r="I51" s="66">
        <f>[9]Sheet1!$C9</f>
        <v>14</v>
      </c>
      <c r="J51" s="39"/>
      <c r="K51" s="39"/>
      <c r="L51" s="39"/>
      <c r="M51" s="39"/>
      <c r="N51" s="39"/>
      <c r="O51" s="39"/>
      <c r="P51" s="39"/>
      <c r="Q51" s="39"/>
      <c r="R51" s="39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7"/>
      <c r="AD51" s="7"/>
      <c r="AE51" s="7"/>
      <c r="AF51" s="7"/>
      <c r="AG51" s="7"/>
    </row>
    <row r="52" spans="1:33" s="6" customFormat="1" ht="15" customHeight="1" x14ac:dyDescent="0.25">
      <c r="A52" s="71" t="s">
        <v>9</v>
      </c>
      <c r="B52" s="64"/>
      <c r="C52" s="66">
        <f>[3]Sheet1!$C10</f>
        <v>15</v>
      </c>
      <c r="D52" s="66">
        <f>[4]Sheet1!$C10</f>
        <v>15</v>
      </c>
      <c r="E52" s="66">
        <f>[5]Sheet1!$C10</f>
        <v>10</v>
      </c>
      <c r="F52" s="66">
        <f>[6]Sheet1!$C10</f>
        <v>22</v>
      </c>
      <c r="G52" s="66">
        <f>[7]Sheet1!$C10</f>
        <v>14</v>
      </c>
      <c r="H52" s="66">
        <f>[8]Sheet1!$C10</f>
        <v>14</v>
      </c>
      <c r="I52" s="66">
        <f>[9]Sheet1!$C10</f>
        <v>17</v>
      </c>
      <c r="J52" s="39"/>
      <c r="K52" s="39"/>
      <c r="L52" s="39"/>
      <c r="M52" s="39"/>
      <c r="N52" s="39"/>
      <c r="O52" s="39"/>
      <c r="P52" s="39"/>
      <c r="Q52" s="39"/>
      <c r="R52" s="39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7"/>
      <c r="AD52" s="7"/>
      <c r="AE52" s="7"/>
      <c r="AF52" s="7"/>
      <c r="AG52" s="7"/>
    </row>
    <row r="53" spans="1:33" s="6" customFormat="1" ht="15" customHeight="1" x14ac:dyDescent="0.25">
      <c r="A53" s="71" t="s">
        <v>10</v>
      </c>
      <c r="B53" s="64"/>
      <c r="C53" s="66">
        <f>[3]Sheet1!$C11</f>
        <v>10</v>
      </c>
      <c r="D53" s="66">
        <f>[4]Sheet1!$C11</f>
        <v>11</v>
      </c>
      <c r="E53" s="66">
        <f>[5]Sheet1!$C11</f>
        <v>10</v>
      </c>
      <c r="F53" s="66">
        <f>[6]Sheet1!$C11</f>
        <v>14</v>
      </c>
      <c r="G53" s="66">
        <f>[7]Sheet1!$C11</f>
        <v>17</v>
      </c>
      <c r="H53" s="66">
        <f>[8]Sheet1!$C11</f>
        <v>18</v>
      </c>
      <c r="I53" s="66">
        <f>[9]Sheet1!$C11</f>
        <v>10</v>
      </c>
      <c r="J53" s="39"/>
      <c r="K53" s="39"/>
      <c r="L53" s="39"/>
      <c r="M53" s="39"/>
      <c r="N53" s="39"/>
      <c r="O53" s="39"/>
      <c r="P53" s="39"/>
      <c r="Q53" s="39"/>
      <c r="R53" s="39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7"/>
      <c r="AD53" s="7"/>
      <c r="AE53" s="7"/>
      <c r="AF53" s="7"/>
      <c r="AG53" s="7"/>
    </row>
    <row r="54" spans="1:33" s="6" customFormat="1" ht="15" customHeight="1" x14ac:dyDescent="0.25">
      <c r="A54" s="71" t="s">
        <v>11</v>
      </c>
      <c r="B54" s="64"/>
      <c r="C54" s="66">
        <f>[3]Sheet1!$C12</f>
        <v>14</v>
      </c>
      <c r="D54" s="66">
        <f>[4]Sheet1!$C12</f>
        <v>14</v>
      </c>
      <c r="E54" s="66">
        <f>[5]Sheet1!$C12</f>
        <v>19</v>
      </c>
      <c r="F54" s="66">
        <f>[6]Sheet1!$C12</f>
        <v>13</v>
      </c>
      <c r="G54" s="66">
        <f>[7]Sheet1!$C12</f>
        <v>8</v>
      </c>
      <c r="H54" s="66">
        <f>[8]Sheet1!$C12</f>
        <v>10</v>
      </c>
      <c r="I54" s="66">
        <f>[9]Sheet1!$C12</f>
        <v>11</v>
      </c>
      <c r="J54" s="39"/>
      <c r="K54" s="39"/>
      <c r="L54" s="39"/>
      <c r="M54" s="39"/>
      <c r="N54" s="39"/>
      <c r="O54" s="39"/>
      <c r="P54" s="39"/>
      <c r="Q54" s="39"/>
      <c r="R54" s="39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7"/>
      <c r="AD54" s="7"/>
      <c r="AE54" s="7"/>
      <c r="AF54" s="7"/>
      <c r="AG54" s="7"/>
    </row>
    <row r="55" spans="1:33" s="6" customFormat="1" ht="15" customHeight="1" x14ac:dyDescent="0.25">
      <c r="A55" s="71" t="s">
        <v>12</v>
      </c>
      <c r="B55" s="64"/>
      <c r="C55" s="66">
        <f>[3]Sheet1!$C13</f>
        <v>12</v>
      </c>
      <c r="D55" s="66">
        <f>[4]Sheet1!$C13</f>
        <v>13</v>
      </c>
      <c r="E55" s="66">
        <f>[5]Sheet1!$C13</f>
        <v>18</v>
      </c>
      <c r="F55" s="66">
        <f>[6]Sheet1!$C13</f>
        <v>19</v>
      </c>
      <c r="G55" s="66">
        <f>[7]Sheet1!$C13</f>
        <v>10</v>
      </c>
      <c r="H55" s="66">
        <f>[8]Sheet1!$C13</f>
        <v>18</v>
      </c>
      <c r="I55" s="66">
        <f>[9]Sheet1!$C13</f>
        <v>12</v>
      </c>
      <c r="J55" s="39"/>
      <c r="K55" s="39"/>
      <c r="L55" s="39"/>
      <c r="M55" s="39"/>
      <c r="N55" s="39"/>
      <c r="O55" s="39"/>
      <c r="P55" s="39"/>
      <c r="Q55" s="39"/>
      <c r="R55" s="39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7"/>
      <c r="AD55" s="7"/>
      <c r="AE55" s="7"/>
      <c r="AF55" s="7"/>
      <c r="AG55" s="7"/>
    </row>
    <row r="56" spans="1:33" s="6" customFormat="1" ht="15" customHeight="1" x14ac:dyDescent="0.25">
      <c r="A56" s="71" t="s">
        <v>13</v>
      </c>
      <c r="B56" s="64"/>
      <c r="C56" s="66">
        <f>[3]Sheet1!$C14</f>
        <v>14</v>
      </c>
      <c r="D56" s="66">
        <f>[4]Sheet1!$C14</f>
        <v>14</v>
      </c>
      <c r="E56" s="66">
        <f>[5]Sheet1!$C14</f>
        <v>20</v>
      </c>
      <c r="F56" s="66">
        <f>[6]Sheet1!$C14</f>
        <v>15</v>
      </c>
      <c r="G56" s="66">
        <f>[7]Sheet1!$C14</f>
        <v>11</v>
      </c>
      <c r="H56" s="66">
        <f>[8]Sheet1!$C14</f>
        <v>14</v>
      </c>
      <c r="I56" s="66">
        <f>[9]Sheet1!$C14</f>
        <v>7</v>
      </c>
      <c r="J56" s="39"/>
      <c r="K56" s="39"/>
      <c r="L56" s="39"/>
      <c r="M56" s="39"/>
      <c r="N56" s="39"/>
      <c r="O56" s="39"/>
      <c r="P56" s="39"/>
      <c r="Q56" s="39"/>
      <c r="R56" s="39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7"/>
      <c r="AD56" s="7"/>
      <c r="AE56" s="7"/>
      <c r="AF56" s="7"/>
      <c r="AG56" s="7"/>
    </row>
    <row r="57" spans="1:33" s="6" customFormat="1" ht="15" customHeight="1" x14ac:dyDescent="0.25">
      <c r="A57" s="71" t="s">
        <v>14</v>
      </c>
      <c r="B57" s="64"/>
      <c r="C57" s="66">
        <f>[3]Sheet1!$C15</f>
        <v>16</v>
      </c>
      <c r="D57" s="66">
        <f>[4]Sheet1!$C15</f>
        <v>12</v>
      </c>
      <c r="E57" s="66">
        <f>[5]Sheet1!$C15</f>
        <v>14</v>
      </c>
      <c r="F57" s="66">
        <f>[6]Sheet1!$C15</f>
        <v>18</v>
      </c>
      <c r="G57" s="66">
        <f>[7]Sheet1!$C15</f>
        <v>17</v>
      </c>
      <c r="H57" s="66">
        <f>[8]Sheet1!$C15</f>
        <v>14</v>
      </c>
      <c r="I57" s="66">
        <f>[9]Sheet1!$C15</f>
        <v>14</v>
      </c>
      <c r="J57" s="39"/>
      <c r="K57" s="39"/>
      <c r="L57" s="39"/>
      <c r="M57" s="39"/>
      <c r="N57" s="39"/>
      <c r="O57" s="39"/>
      <c r="P57" s="39"/>
      <c r="Q57" s="39"/>
      <c r="R57" s="3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7"/>
      <c r="AD57" s="7"/>
      <c r="AE57" s="7"/>
      <c r="AF57" s="7"/>
      <c r="AG57" s="7"/>
    </row>
    <row r="58" spans="1:33" s="6" customFormat="1" ht="15" customHeight="1" x14ac:dyDescent="0.25">
      <c r="A58" s="71" t="s">
        <v>15</v>
      </c>
      <c r="B58" s="64"/>
      <c r="C58" s="66">
        <f>[3]Sheet1!$C16</f>
        <v>16</v>
      </c>
      <c r="D58" s="66">
        <f>[4]Sheet1!$C16</f>
        <v>15</v>
      </c>
      <c r="E58" s="66">
        <f>[5]Sheet1!$C16</f>
        <v>17</v>
      </c>
      <c r="F58" s="66">
        <f>[6]Sheet1!$C16</f>
        <v>19</v>
      </c>
      <c r="G58" s="66">
        <f>[7]Sheet1!$C16</f>
        <v>13</v>
      </c>
      <c r="H58" s="66">
        <f>[8]Sheet1!$C16</f>
        <v>13</v>
      </c>
      <c r="I58" s="66">
        <f>[9]Sheet1!$C16</f>
        <v>15</v>
      </c>
      <c r="J58" s="39"/>
      <c r="K58" s="39"/>
      <c r="L58" s="39"/>
      <c r="M58" s="39"/>
      <c r="N58" s="39"/>
      <c r="O58" s="39"/>
      <c r="P58" s="39"/>
      <c r="Q58" s="39"/>
      <c r="R58" s="39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7"/>
      <c r="AD58" s="7"/>
      <c r="AE58" s="7"/>
      <c r="AF58" s="7"/>
      <c r="AG58" s="7"/>
    </row>
    <row r="59" spans="1:33" s="6" customFormat="1" ht="15" customHeight="1" x14ac:dyDescent="0.25">
      <c r="A59" s="71" t="s">
        <v>16</v>
      </c>
      <c r="B59" s="64"/>
      <c r="C59" s="66">
        <f>[3]Sheet1!$C17</f>
        <v>6</v>
      </c>
      <c r="D59" s="66">
        <f>[4]Sheet1!$C17</f>
        <v>12</v>
      </c>
      <c r="E59" s="66">
        <f>[5]Sheet1!$C17</f>
        <v>13</v>
      </c>
      <c r="F59" s="66">
        <f>[6]Sheet1!$C17</f>
        <v>6</v>
      </c>
      <c r="G59" s="66">
        <f>[7]Sheet1!$C17</f>
        <v>10</v>
      </c>
      <c r="H59" s="66">
        <f>[8]Sheet1!$C17</f>
        <v>19</v>
      </c>
      <c r="I59" s="66">
        <f>[9]Sheet1!$C17</f>
        <v>8</v>
      </c>
      <c r="J59" s="39"/>
      <c r="K59" s="39"/>
      <c r="L59" s="39"/>
      <c r="M59" s="39"/>
      <c r="N59" s="39"/>
      <c r="O59" s="39"/>
      <c r="P59" s="39"/>
      <c r="Q59" s="39"/>
      <c r="R59" s="39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7"/>
      <c r="AD59" s="7"/>
      <c r="AE59" s="7"/>
      <c r="AF59" s="7"/>
      <c r="AG59" s="7"/>
    </row>
    <row r="60" spans="1:33" s="6" customFormat="1" ht="15" customHeight="1" x14ac:dyDescent="0.25">
      <c r="A60" s="71" t="s">
        <v>17</v>
      </c>
      <c r="B60" s="64"/>
      <c r="C60" s="66">
        <f>[3]Sheet1!$C18</f>
        <v>5</v>
      </c>
      <c r="D60" s="66">
        <f>[4]Sheet1!$C18</f>
        <v>3</v>
      </c>
      <c r="E60" s="66">
        <f>[5]Sheet1!$C18</f>
        <v>5</v>
      </c>
      <c r="F60" s="66">
        <f>[6]Sheet1!$C18</f>
        <v>5</v>
      </c>
      <c r="G60" s="66">
        <f>[7]Sheet1!$C18</f>
        <v>3</v>
      </c>
      <c r="H60" s="66">
        <f>[8]Sheet1!$C18</f>
        <v>6</v>
      </c>
      <c r="I60" s="66">
        <f>[9]Sheet1!$C18</f>
        <v>7</v>
      </c>
      <c r="J60" s="39"/>
      <c r="K60" s="39"/>
      <c r="L60" s="39"/>
      <c r="M60" s="39"/>
      <c r="N60" s="39"/>
      <c r="O60" s="39"/>
      <c r="P60" s="39"/>
      <c r="Q60" s="39"/>
      <c r="R60" s="39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7"/>
      <c r="AD60" s="7"/>
      <c r="AE60" s="7"/>
      <c r="AF60" s="7"/>
      <c r="AG60" s="7"/>
    </row>
    <row r="61" spans="1:33" ht="16.5" customHeight="1" x14ac:dyDescent="0.25">
      <c r="A61" s="71" t="s">
        <v>18</v>
      </c>
      <c r="B61" s="73"/>
      <c r="C61" s="66">
        <f>[3]Sheet1!$C19</f>
        <v>3</v>
      </c>
      <c r="D61" s="66">
        <f>[4]Sheet1!$C19</f>
        <v>3</v>
      </c>
      <c r="E61" s="66">
        <f>[5]Sheet1!$C19</f>
        <v>3</v>
      </c>
      <c r="F61" s="66">
        <f>[6]Sheet1!$C19</f>
        <v>3</v>
      </c>
      <c r="G61" s="66">
        <f>[7]Sheet1!$C19</f>
        <v>1</v>
      </c>
      <c r="H61" s="66">
        <f>[8]Sheet1!$C19</f>
        <v>6</v>
      </c>
      <c r="I61" s="66">
        <f>[9]Sheet1!$C19</f>
        <v>4</v>
      </c>
      <c r="J61" s="74"/>
      <c r="K61" s="61"/>
      <c r="L61" s="15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x14ac:dyDescent="0.25">
      <c r="A62" s="71" t="s">
        <v>19</v>
      </c>
      <c r="B62" s="73"/>
      <c r="C62" s="66">
        <f>[3]Sheet1!$C20</f>
        <v>3</v>
      </c>
      <c r="D62" s="66">
        <f>[4]Sheet1!$C20</f>
        <v>1</v>
      </c>
      <c r="E62" s="66">
        <f>[5]Sheet1!$C20</f>
        <v>5</v>
      </c>
      <c r="F62" s="66">
        <f>[6]Sheet1!$C20</f>
        <v>2</v>
      </c>
      <c r="G62" s="66">
        <f>[7]Sheet1!$C20</f>
        <v>4</v>
      </c>
      <c r="H62" s="66">
        <f>[8]Sheet1!$C20</f>
        <v>1</v>
      </c>
      <c r="I62" s="66">
        <f>[9]Sheet1!$C20</f>
        <v>2</v>
      </c>
      <c r="J62" s="75"/>
      <c r="K62" s="63"/>
      <c r="L62" s="36"/>
      <c r="M62" s="35"/>
      <c r="N62" s="35"/>
      <c r="O62" s="35"/>
      <c r="P62" s="35"/>
      <c r="Q62" s="35"/>
      <c r="R62" s="36"/>
      <c r="S62" s="37"/>
      <c r="T62" s="37"/>
      <c r="U62" s="37"/>
      <c r="V62" s="37"/>
      <c r="W62" s="37"/>
      <c r="X62" s="37"/>
      <c r="Y62" s="37"/>
      <c r="Z62" s="37"/>
    </row>
    <row r="63" spans="1:33" x14ac:dyDescent="0.25">
      <c r="A63" s="71" t="s">
        <v>20</v>
      </c>
      <c r="B63" s="73"/>
      <c r="C63" s="66">
        <f>[3]Sheet1!$C21</f>
        <v>0</v>
      </c>
      <c r="D63" s="66">
        <f>[4]Sheet1!$C21</f>
        <v>1</v>
      </c>
      <c r="E63" s="66">
        <f>[5]Sheet1!$C21</f>
        <v>3</v>
      </c>
      <c r="F63" s="66">
        <f>[6]Sheet1!$C21</f>
        <v>1</v>
      </c>
      <c r="G63" s="66">
        <f>[7]Sheet1!$C21</f>
        <v>3</v>
      </c>
      <c r="H63" s="66">
        <f>[8]Sheet1!$C21</f>
        <v>1</v>
      </c>
      <c r="I63" s="66">
        <f>[9]Sheet1!$C21</f>
        <v>1</v>
      </c>
      <c r="J63" s="75"/>
      <c r="K63" s="63"/>
      <c r="L63" s="36"/>
      <c r="M63" s="35"/>
      <c r="N63" s="35"/>
      <c r="O63" s="35"/>
      <c r="P63" s="35"/>
      <c r="Q63" s="35"/>
      <c r="R63" s="36"/>
      <c r="S63" s="36"/>
      <c r="T63" s="36"/>
      <c r="U63" s="36"/>
      <c r="V63" s="36"/>
      <c r="W63" s="36"/>
      <c r="X63" s="36"/>
      <c r="Y63" s="36"/>
      <c r="Z63" s="36"/>
    </row>
    <row r="64" spans="1:33" ht="15.75" thickBot="1" x14ac:dyDescent="0.3">
      <c r="A64" s="71" t="s">
        <v>21</v>
      </c>
      <c r="B64" s="73"/>
      <c r="C64" s="66">
        <f>[3]Sheet1!$C22</f>
        <v>1</v>
      </c>
      <c r="D64" s="66">
        <f>[4]Sheet1!$C22</f>
        <v>1</v>
      </c>
      <c r="E64" s="66">
        <f>[5]Sheet1!$C22</f>
        <v>0</v>
      </c>
      <c r="F64" s="66">
        <f>[6]Sheet1!$C22</f>
        <v>3</v>
      </c>
      <c r="G64" s="66">
        <f>[7]Sheet1!$C22</f>
        <v>2</v>
      </c>
      <c r="H64" s="66">
        <f>[8]Sheet1!$C22</f>
        <v>2</v>
      </c>
      <c r="I64" s="66">
        <f>[9]Sheet1!$C22</f>
        <v>0</v>
      </c>
      <c r="J64" s="74"/>
      <c r="K64" s="62"/>
      <c r="L64" s="1"/>
    </row>
    <row r="65" spans="1:12" x14ac:dyDescent="0.25">
      <c r="A65" s="85" t="s">
        <v>33</v>
      </c>
      <c r="B65" s="94"/>
      <c r="C65" s="106">
        <f t="shared" ref="C65:I65" si="4">SUM(C48:C64)</f>
        <v>141</v>
      </c>
      <c r="D65" s="95">
        <f t="shared" si="4"/>
        <v>143</v>
      </c>
      <c r="E65" s="95">
        <f t="shared" si="4"/>
        <v>169</v>
      </c>
      <c r="F65" s="95">
        <f t="shared" si="4"/>
        <v>163</v>
      </c>
      <c r="G65" s="95">
        <f t="shared" si="4"/>
        <v>139</v>
      </c>
      <c r="H65" s="95">
        <f t="shared" si="4"/>
        <v>162</v>
      </c>
      <c r="I65" s="96">
        <f t="shared" si="4"/>
        <v>129</v>
      </c>
      <c r="J65" s="76"/>
      <c r="K65" s="1"/>
      <c r="L65" s="1"/>
    </row>
    <row r="66" spans="1:12" x14ac:dyDescent="0.25">
      <c r="A66" s="89" t="s">
        <v>34</v>
      </c>
      <c r="B66" s="73"/>
      <c r="C66" s="107">
        <f>'[1]1710000501-eng (28)'!UT$10/100000</f>
        <v>19.615159999999999</v>
      </c>
      <c r="D66" s="78">
        <f>'[1]1710000501-eng (28)'!UU$10/100000</f>
        <v>20.116879999999998</v>
      </c>
      <c r="E66" s="78">
        <f>'[1]1710000501-eng (28)'!UV$10/100000</f>
        <v>20.453250000000001</v>
      </c>
      <c r="F66" s="78">
        <f>'[1]1710000501-eng (28)'!UW$10/100000</f>
        <v>20.777419999999999</v>
      </c>
      <c r="G66" s="78">
        <f>'[1]1710000501-eng (28)'!UX$10/100000</f>
        <v>21.0611</v>
      </c>
      <c r="H66" s="78">
        <f>'[1]1710000501-eng (28)'!UY$10/100000</f>
        <v>21.39903</v>
      </c>
      <c r="I66" s="97">
        <f>'[2]SOURCE cansim_1710000501-eng_20'!$AE$10/100000</f>
        <v>21.718820000000001</v>
      </c>
      <c r="J66" s="76"/>
      <c r="K66" s="1"/>
      <c r="L66" s="1"/>
    </row>
    <row r="67" spans="1:12" ht="15.75" thickBot="1" x14ac:dyDescent="0.3">
      <c r="A67" s="90" t="s">
        <v>46</v>
      </c>
      <c r="B67" s="98"/>
      <c r="C67" s="108">
        <f>C65/C66</f>
        <v>7.188317607401622</v>
      </c>
      <c r="D67" s="99">
        <f t="shared" ref="D67:I67" si="5">D65/D66</f>
        <v>7.1084581704518799</v>
      </c>
      <c r="E67" s="99">
        <f t="shared" si="5"/>
        <v>8.262745529439087</v>
      </c>
      <c r="F67" s="99">
        <f t="shared" si="5"/>
        <v>7.845054872067851</v>
      </c>
      <c r="G67" s="99">
        <f t="shared" si="5"/>
        <v>6.5998452122633671</v>
      </c>
      <c r="H67" s="99">
        <f t="shared" si="5"/>
        <v>7.5704366039021398</v>
      </c>
      <c r="I67" s="100">
        <f t="shared" si="5"/>
        <v>5.9395492020284708</v>
      </c>
      <c r="J67" s="76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77" t="s">
        <v>42</v>
      </c>
    </row>
    <row r="70" spans="1:12" x14ac:dyDescent="0.25">
      <c r="A70" t="s">
        <v>43</v>
      </c>
    </row>
    <row r="71" spans="1:12" x14ac:dyDescent="0.25">
      <c r="A71" s="35" t="s">
        <v>30</v>
      </c>
    </row>
    <row r="72" spans="1:12" x14ac:dyDescent="0.25">
      <c r="A72" s="38" t="s">
        <v>35</v>
      </c>
    </row>
  </sheetData>
  <mergeCells count="3">
    <mergeCell ref="L4:S4"/>
    <mergeCell ref="V4:AC4"/>
    <mergeCell ref="B4:I4"/>
  </mergeCells>
  <pageMargins left="0.25" right="0.25" top="0.5" bottom="0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E182F-F126-4767-A399-68D8750746BE}">
  <dimension ref="A1:AQ28"/>
  <sheetViews>
    <sheetView workbookViewId="0">
      <selection activeCell="A4" sqref="A4"/>
    </sheetView>
  </sheetViews>
  <sheetFormatPr defaultRowHeight="15" x14ac:dyDescent="0.25"/>
  <cols>
    <col min="1" max="1" width="23.5703125" customWidth="1"/>
    <col min="2" max="34" width="7.85546875" customWidth="1"/>
    <col min="35" max="35" width="22.7109375" customWidth="1"/>
    <col min="36" max="36" width="15.7109375" customWidth="1"/>
    <col min="37" max="37" width="9.7109375" customWidth="1"/>
    <col min="38" max="38" width="6" customWidth="1"/>
    <col min="39" max="39" width="5" customWidth="1"/>
    <col min="40" max="40" width="5.5703125" customWidth="1"/>
    <col min="41" max="41" width="6.42578125" customWidth="1"/>
    <col min="42" max="42" width="4.42578125" customWidth="1"/>
    <col min="43" max="43" width="7.28515625" customWidth="1"/>
  </cols>
  <sheetData>
    <row r="1" spans="1:41" ht="15" customHeight="1" x14ac:dyDescent="0.3">
      <c r="A1" s="2" t="s">
        <v>38</v>
      </c>
      <c r="B1" s="2"/>
      <c r="C1" s="2"/>
    </row>
    <row r="2" spans="1:41" s="50" customFormat="1" ht="15" customHeight="1" x14ac:dyDescent="0.25">
      <c r="A2" s="18" t="s">
        <v>39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49"/>
      <c r="AD2" s="49"/>
      <c r="AE2" s="49"/>
      <c r="AF2" s="49"/>
      <c r="AG2" s="49"/>
    </row>
    <row r="3" spans="1:41" s="6" customFormat="1" ht="15" customHeight="1" x14ac:dyDescent="0.25">
      <c r="A3" s="41" t="s">
        <v>44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10"/>
      <c r="T3" s="10"/>
      <c r="U3" s="10"/>
      <c r="V3" s="10"/>
      <c r="W3" s="10"/>
      <c r="X3" s="10"/>
      <c r="Y3" s="10"/>
      <c r="Z3" s="10"/>
      <c r="AA3" s="10"/>
      <c r="AB3" s="10"/>
      <c r="AC3" s="7"/>
      <c r="AD3" s="7"/>
      <c r="AE3" s="7"/>
      <c r="AF3" s="7"/>
      <c r="AG3" s="7"/>
    </row>
    <row r="4" spans="1:41" s="4" customFormat="1" ht="16.5" customHeigh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41" s="4" customFormat="1" ht="16.5" customHeight="1" thickBot="1" x14ac:dyDescent="0.3">
      <c r="A5" s="3" t="s">
        <v>22</v>
      </c>
      <c r="B5" s="3"/>
      <c r="C5" s="3"/>
      <c r="AH5"/>
      <c r="AI5"/>
      <c r="AJ5"/>
      <c r="AK5"/>
    </row>
    <row r="6" spans="1:41" s="4" customFormat="1" ht="16.5" customHeight="1" thickBot="1" x14ac:dyDescent="0.3">
      <c r="A6" s="8" t="s">
        <v>23</v>
      </c>
      <c r="B6" s="120" t="s">
        <v>1</v>
      </c>
      <c r="C6" s="121"/>
      <c r="D6" s="121"/>
      <c r="E6" s="121"/>
      <c r="F6" s="121"/>
      <c r="G6" s="121"/>
      <c r="H6" s="122"/>
      <c r="I6" s="51"/>
      <c r="J6" s="120" t="s">
        <v>2</v>
      </c>
      <c r="K6" s="121"/>
      <c r="L6" s="121"/>
      <c r="M6" s="121"/>
      <c r="N6" s="121"/>
      <c r="O6" s="121"/>
      <c r="P6" s="122"/>
      <c r="Q6" s="51"/>
      <c r="R6" s="120" t="s">
        <v>3</v>
      </c>
      <c r="S6" s="121"/>
      <c r="T6" s="121"/>
      <c r="U6" s="121"/>
      <c r="V6" s="121"/>
      <c r="W6" s="121"/>
      <c r="X6" s="122"/>
      <c r="Y6" s="51"/>
      <c r="Z6" s="120" t="s">
        <v>4</v>
      </c>
      <c r="AA6" s="121"/>
      <c r="AB6" s="121"/>
      <c r="AC6" s="121"/>
      <c r="AD6" s="121"/>
      <c r="AE6" s="121"/>
      <c r="AF6" s="122"/>
      <c r="AG6" s="28"/>
      <c r="AH6" s="28" t="s">
        <v>0</v>
      </c>
      <c r="AI6" s="1"/>
      <c r="AJ6" s="15"/>
      <c r="AK6" s="15"/>
      <c r="AL6" s="15"/>
      <c r="AM6" s="15"/>
      <c r="AN6" s="15"/>
      <c r="AO6" s="15"/>
    </row>
    <row r="7" spans="1:41" s="4" customFormat="1" ht="16.5" customHeight="1" thickBot="1" x14ac:dyDescent="0.25">
      <c r="A7" s="8"/>
      <c r="B7" s="52" t="s">
        <v>24</v>
      </c>
      <c r="C7" s="53" t="s">
        <v>25</v>
      </c>
      <c r="D7" s="54" t="s">
        <v>26</v>
      </c>
      <c r="E7" s="55" t="s">
        <v>27</v>
      </c>
      <c r="F7" s="56" t="s">
        <v>28</v>
      </c>
      <c r="G7" s="5" t="s">
        <v>29</v>
      </c>
      <c r="H7" s="56" t="s">
        <v>36</v>
      </c>
      <c r="I7" s="5" t="s">
        <v>37</v>
      </c>
      <c r="J7" s="52" t="s">
        <v>24</v>
      </c>
      <c r="K7" s="53" t="s">
        <v>25</v>
      </c>
      <c r="L7" s="54" t="s">
        <v>26</v>
      </c>
      <c r="M7" s="55" t="s">
        <v>27</v>
      </c>
      <c r="N7" s="56" t="s">
        <v>28</v>
      </c>
      <c r="O7" s="5" t="s">
        <v>29</v>
      </c>
      <c r="P7" s="56" t="s">
        <v>36</v>
      </c>
      <c r="Q7" s="5" t="s">
        <v>37</v>
      </c>
      <c r="R7" s="52" t="s">
        <v>24</v>
      </c>
      <c r="S7" s="53" t="s">
        <v>25</v>
      </c>
      <c r="T7" s="54" t="s">
        <v>26</v>
      </c>
      <c r="U7" s="55" t="s">
        <v>27</v>
      </c>
      <c r="V7" s="56" t="s">
        <v>28</v>
      </c>
      <c r="W7" s="5" t="s">
        <v>29</v>
      </c>
      <c r="X7" s="56" t="s">
        <v>36</v>
      </c>
      <c r="Y7" s="5" t="s">
        <v>37</v>
      </c>
      <c r="Z7" s="52" t="s">
        <v>24</v>
      </c>
      <c r="AA7" s="53" t="s">
        <v>25</v>
      </c>
      <c r="AB7" s="54" t="s">
        <v>26</v>
      </c>
      <c r="AC7" s="55" t="s">
        <v>27</v>
      </c>
      <c r="AD7" s="56" t="s">
        <v>28</v>
      </c>
      <c r="AE7" s="5" t="s">
        <v>29</v>
      </c>
      <c r="AF7" s="57" t="s">
        <v>36</v>
      </c>
      <c r="AG7" s="5" t="s">
        <v>37</v>
      </c>
      <c r="AH7" s="60"/>
      <c r="AI7" s="5"/>
      <c r="AJ7" s="16"/>
      <c r="AK7" s="5"/>
      <c r="AL7" s="5"/>
      <c r="AM7" s="5"/>
      <c r="AN7" s="5"/>
      <c r="AO7" s="5"/>
    </row>
    <row r="8" spans="1:41" s="4" customFormat="1" ht="16.5" customHeight="1" thickBot="1" x14ac:dyDescent="0.3">
      <c r="A8" s="9" t="s">
        <v>5</v>
      </c>
      <c r="B8" s="19">
        <v>0</v>
      </c>
      <c r="C8" s="20">
        <v>0</v>
      </c>
      <c r="D8" s="20">
        <v>0</v>
      </c>
      <c r="E8" s="21">
        <v>0</v>
      </c>
      <c r="F8" s="29">
        <f>[6]Sheet1!$B28</f>
        <v>0</v>
      </c>
      <c r="G8" s="29">
        <f>[7]Sheet1!$B28</f>
        <v>0</v>
      </c>
      <c r="H8" s="32">
        <f>[8]Sheet1!$B28</f>
        <v>0</v>
      </c>
      <c r="I8" s="29">
        <f>[9]Sheet1!$B28</f>
        <v>0</v>
      </c>
      <c r="J8" s="19">
        <v>0</v>
      </c>
      <c r="K8" s="20">
        <v>0</v>
      </c>
      <c r="L8" s="20">
        <v>0</v>
      </c>
      <c r="M8" s="20">
        <v>0</v>
      </c>
      <c r="N8" s="29">
        <f>[6]Sheet1!$C28</f>
        <v>0</v>
      </c>
      <c r="O8" s="29">
        <f>[7]Sheet1!$C28</f>
        <v>0</v>
      </c>
      <c r="P8" s="32">
        <f>[8]Sheet1!$C28</f>
        <v>1</v>
      </c>
      <c r="Q8" s="29">
        <f>[9]Sheet1!$C28</f>
        <v>0</v>
      </c>
      <c r="R8" s="19">
        <v>0</v>
      </c>
      <c r="S8" s="20">
        <v>0</v>
      </c>
      <c r="T8" s="20">
        <v>0</v>
      </c>
      <c r="U8" s="21">
        <v>0</v>
      </c>
      <c r="V8" s="29">
        <f>[6]Sheet1!$D28</f>
        <v>0</v>
      </c>
      <c r="W8" s="29">
        <f>[7]Sheet1!$D28</f>
        <v>0</v>
      </c>
      <c r="X8" s="32">
        <f>[8]Sheet1!$D28</f>
        <v>0</v>
      </c>
      <c r="Y8" s="29">
        <f>[9]Sheet1!$D28</f>
        <v>1</v>
      </c>
      <c r="Z8" s="19">
        <v>0</v>
      </c>
      <c r="AA8" s="20">
        <v>0</v>
      </c>
      <c r="AB8" s="20">
        <v>0</v>
      </c>
      <c r="AC8" s="20">
        <v>0</v>
      </c>
      <c r="AD8" s="29">
        <f>[6]Sheet1!$E28</f>
        <v>0</v>
      </c>
      <c r="AE8" s="29">
        <f>[7]Sheet1!$E28</f>
        <v>0</v>
      </c>
      <c r="AF8" s="29">
        <f>[8]Sheet1!$E28</f>
        <v>0</v>
      </c>
      <c r="AG8" s="30">
        <f>[9]Sheet1!$E28</f>
        <v>0</v>
      </c>
      <c r="AH8" s="58">
        <f>SUM(B8:AF8)</f>
        <v>2</v>
      </c>
      <c r="AI8" s="1"/>
      <c r="AJ8" s="17"/>
      <c r="AK8" s="15"/>
      <c r="AL8" s="15"/>
      <c r="AM8" s="15"/>
      <c r="AN8" s="15"/>
      <c r="AO8" s="15"/>
    </row>
    <row r="9" spans="1:41" s="4" customFormat="1" ht="16.5" customHeight="1" thickBot="1" x14ac:dyDescent="0.3">
      <c r="A9" s="9" t="s">
        <v>6</v>
      </c>
      <c r="B9" s="22">
        <v>4</v>
      </c>
      <c r="C9" s="23">
        <v>1</v>
      </c>
      <c r="D9" s="23">
        <v>1</v>
      </c>
      <c r="E9" s="24">
        <v>2</v>
      </c>
      <c r="F9" s="30">
        <f>[6]Sheet1!$B29</f>
        <v>1</v>
      </c>
      <c r="G9" s="30">
        <f>[7]Sheet1!$B29</f>
        <v>4</v>
      </c>
      <c r="H9" s="33">
        <f>[8]Sheet1!$B29</f>
        <v>2</v>
      </c>
      <c r="I9" s="29">
        <f>[9]Sheet1!$B29</f>
        <v>1</v>
      </c>
      <c r="J9" s="22">
        <v>0</v>
      </c>
      <c r="K9" s="23">
        <v>5</v>
      </c>
      <c r="L9" s="23">
        <v>5</v>
      </c>
      <c r="M9" s="23">
        <v>3</v>
      </c>
      <c r="N9" s="30">
        <f>[6]Sheet1!$C29</f>
        <v>2</v>
      </c>
      <c r="O9" s="30">
        <f>[7]Sheet1!$C29</f>
        <v>1</v>
      </c>
      <c r="P9" s="33">
        <f>[8]Sheet1!$C29</f>
        <v>3</v>
      </c>
      <c r="Q9" s="29">
        <f>[9]Sheet1!$C29</f>
        <v>2</v>
      </c>
      <c r="R9" s="22">
        <v>1</v>
      </c>
      <c r="S9" s="23">
        <v>0</v>
      </c>
      <c r="T9" s="23">
        <v>0</v>
      </c>
      <c r="U9" s="24">
        <v>0</v>
      </c>
      <c r="V9" s="30">
        <f>[6]Sheet1!$D29</f>
        <v>0</v>
      </c>
      <c r="W9" s="30">
        <f>[7]Sheet1!$D29</f>
        <v>2</v>
      </c>
      <c r="X9" s="33">
        <f>[8]Sheet1!$D29</f>
        <v>3</v>
      </c>
      <c r="Y9" s="29">
        <f>[9]Sheet1!$D29</f>
        <v>1</v>
      </c>
      <c r="Z9" s="22">
        <v>0</v>
      </c>
      <c r="AA9" s="23">
        <v>1</v>
      </c>
      <c r="AB9" s="23">
        <v>1</v>
      </c>
      <c r="AC9" s="23">
        <v>2</v>
      </c>
      <c r="AD9" s="30">
        <f>[6]Sheet1!$E29</f>
        <v>1</v>
      </c>
      <c r="AE9" s="30">
        <f>[7]Sheet1!$E29</f>
        <v>0</v>
      </c>
      <c r="AF9" s="30">
        <f>[8]Sheet1!$E29</f>
        <v>0</v>
      </c>
      <c r="AG9" s="30">
        <f>[9]Sheet1!$E29</f>
        <v>3</v>
      </c>
      <c r="AH9" s="58">
        <f t="shared" ref="AH9:AH24" si="0">SUM(B9:AF9)</f>
        <v>49</v>
      </c>
      <c r="AI9"/>
      <c r="AJ9" s="17"/>
      <c r="AK9" s="15"/>
      <c r="AL9" s="15"/>
      <c r="AM9" s="15"/>
      <c r="AN9" s="15"/>
      <c r="AO9" s="15"/>
    </row>
    <row r="10" spans="1:41" s="4" customFormat="1" ht="16.5" customHeight="1" thickBot="1" x14ac:dyDescent="0.3">
      <c r="A10" s="9" t="s">
        <v>7</v>
      </c>
      <c r="B10" s="22">
        <v>16</v>
      </c>
      <c r="C10" s="23">
        <v>3</v>
      </c>
      <c r="D10" s="23">
        <v>10</v>
      </c>
      <c r="E10" s="24">
        <v>5</v>
      </c>
      <c r="F10" s="30">
        <f>[6]Sheet1!$B30</f>
        <v>7</v>
      </c>
      <c r="G10" s="30">
        <f>[7]Sheet1!$B30</f>
        <v>5</v>
      </c>
      <c r="H10" s="33">
        <f>[8]Sheet1!$B30</f>
        <v>10</v>
      </c>
      <c r="I10" s="29">
        <f>[9]Sheet1!$B30</f>
        <v>9</v>
      </c>
      <c r="J10" s="22">
        <v>10</v>
      </c>
      <c r="K10" s="23">
        <v>7</v>
      </c>
      <c r="L10" s="23">
        <v>15</v>
      </c>
      <c r="M10" s="23">
        <v>7</v>
      </c>
      <c r="N10" s="30">
        <f>[6]Sheet1!$C30</f>
        <v>13</v>
      </c>
      <c r="O10" s="30">
        <f>[7]Sheet1!$C30</f>
        <v>7</v>
      </c>
      <c r="P10" s="33">
        <f>[8]Sheet1!$C30</f>
        <v>10</v>
      </c>
      <c r="Q10" s="29">
        <f>[9]Sheet1!$C30</f>
        <v>7</v>
      </c>
      <c r="R10" s="22">
        <v>9</v>
      </c>
      <c r="S10" s="23">
        <v>11</v>
      </c>
      <c r="T10" s="23">
        <v>10</v>
      </c>
      <c r="U10" s="24">
        <v>9</v>
      </c>
      <c r="V10" s="30">
        <f>[6]Sheet1!$D30</f>
        <v>8</v>
      </c>
      <c r="W10" s="30">
        <f>[7]Sheet1!$D30</f>
        <v>10</v>
      </c>
      <c r="X10" s="33">
        <f>[8]Sheet1!$D30</f>
        <v>8</v>
      </c>
      <c r="Y10" s="29">
        <f>[9]Sheet1!$D30</f>
        <v>2</v>
      </c>
      <c r="Z10" s="22">
        <v>9</v>
      </c>
      <c r="AA10" s="23">
        <v>8</v>
      </c>
      <c r="AB10" s="23">
        <v>4</v>
      </c>
      <c r="AC10" s="23">
        <v>7</v>
      </c>
      <c r="AD10" s="30">
        <f>[6]Sheet1!$E30</f>
        <v>5</v>
      </c>
      <c r="AE10" s="30">
        <f>[7]Sheet1!$E30</f>
        <v>7</v>
      </c>
      <c r="AF10" s="30">
        <f>[8]Sheet1!$E30</f>
        <v>10</v>
      </c>
      <c r="AG10" s="30">
        <f>[9]Sheet1!$E30</f>
        <v>3</v>
      </c>
      <c r="AH10" s="58">
        <f t="shared" si="0"/>
        <v>258</v>
      </c>
      <c r="AI10"/>
      <c r="AJ10" s="17"/>
      <c r="AK10" s="15"/>
      <c r="AL10" s="15"/>
      <c r="AM10" s="15"/>
      <c r="AN10" s="15"/>
      <c r="AO10" s="15"/>
    </row>
    <row r="11" spans="1:41" s="4" customFormat="1" ht="16.5" customHeight="1" thickBot="1" x14ac:dyDescent="0.3">
      <c r="A11" s="9" t="s">
        <v>8</v>
      </c>
      <c r="B11" s="22">
        <v>17</v>
      </c>
      <c r="C11" s="23">
        <v>10</v>
      </c>
      <c r="D11" s="23">
        <v>15</v>
      </c>
      <c r="E11" s="24">
        <v>17</v>
      </c>
      <c r="F11" s="30">
        <f>[6]Sheet1!$B31</f>
        <v>8</v>
      </c>
      <c r="G11" s="30">
        <f>[7]Sheet1!$B31</f>
        <v>19</v>
      </c>
      <c r="H11" s="33">
        <f>[8]Sheet1!$B31</f>
        <v>19</v>
      </c>
      <c r="I11" s="29">
        <f>[9]Sheet1!$B31</f>
        <v>14</v>
      </c>
      <c r="J11" s="22">
        <v>13</v>
      </c>
      <c r="K11" s="23">
        <v>13</v>
      </c>
      <c r="L11" s="23">
        <v>18</v>
      </c>
      <c r="M11" s="23">
        <v>22</v>
      </c>
      <c r="N11" s="30">
        <f>[6]Sheet1!$C31</f>
        <v>15</v>
      </c>
      <c r="O11" s="30">
        <f>[7]Sheet1!$C31</f>
        <v>15</v>
      </c>
      <c r="P11" s="33">
        <f>[8]Sheet1!$C31</f>
        <v>11</v>
      </c>
      <c r="Q11" s="29">
        <f>[9]Sheet1!$C31</f>
        <v>15</v>
      </c>
      <c r="R11" s="22">
        <v>11</v>
      </c>
      <c r="S11" s="23">
        <v>8</v>
      </c>
      <c r="T11" s="23">
        <v>10</v>
      </c>
      <c r="U11" s="24">
        <v>6</v>
      </c>
      <c r="V11" s="30">
        <f>[6]Sheet1!$D31</f>
        <v>11</v>
      </c>
      <c r="W11" s="30">
        <f>[7]Sheet1!$D31</f>
        <v>10</v>
      </c>
      <c r="X11" s="33">
        <f>[8]Sheet1!$D31</f>
        <v>19</v>
      </c>
      <c r="Y11" s="29">
        <f>[9]Sheet1!$D31</f>
        <v>11</v>
      </c>
      <c r="Z11" s="22">
        <v>13</v>
      </c>
      <c r="AA11" s="23">
        <v>8</v>
      </c>
      <c r="AB11" s="23">
        <v>12</v>
      </c>
      <c r="AC11" s="23">
        <v>11</v>
      </c>
      <c r="AD11" s="30">
        <f>[6]Sheet1!$E31</f>
        <v>14</v>
      </c>
      <c r="AE11" s="30">
        <f>[7]Sheet1!$E31</f>
        <v>10</v>
      </c>
      <c r="AF11" s="30">
        <f>[8]Sheet1!$E31</f>
        <v>11</v>
      </c>
      <c r="AG11" s="30">
        <f>[9]Sheet1!$E31</f>
        <v>8</v>
      </c>
      <c r="AH11" s="58">
        <f t="shared" si="0"/>
        <v>406</v>
      </c>
      <c r="AI11"/>
      <c r="AJ11" s="17"/>
      <c r="AK11" s="15"/>
      <c r="AL11" s="15"/>
      <c r="AM11" s="15"/>
      <c r="AN11" s="15"/>
      <c r="AO11" s="15"/>
    </row>
    <row r="12" spans="1:41" s="4" customFormat="1" ht="16.5" customHeight="1" thickBot="1" x14ac:dyDescent="0.3">
      <c r="A12" s="9" t="s">
        <v>9</v>
      </c>
      <c r="B12" s="22">
        <v>12</v>
      </c>
      <c r="C12" s="23">
        <v>20</v>
      </c>
      <c r="D12" s="23">
        <v>11</v>
      </c>
      <c r="E12" s="24">
        <v>17</v>
      </c>
      <c r="F12" s="30">
        <f>[6]Sheet1!$B32</f>
        <v>16</v>
      </c>
      <c r="G12" s="30">
        <f>[7]Sheet1!$B32</f>
        <v>21</v>
      </c>
      <c r="H12" s="33">
        <f>[8]Sheet1!$B32</f>
        <v>12</v>
      </c>
      <c r="I12" s="29">
        <f>[9]Sheet1!$B32</f>
        <v>16</v>
      </c>
      <c r="J12" s="22">
        <v>13</v>
      </c>
      <c r="K12" s="23">
        <v>14</v>
      </c>
      <c r="L12" s="23">
        <v>16</v>
      </c>
      <c r="M12" s="23">
        <v>15</v>
      </c>
      <c r="N12" s="30">
        <f>[6]Sheet1!$C32</f>
        <v>18</v>
      </c>
      <c r="O12" s="30">
        <f>[7]Sheet1!$C32</f>
        <v>20</v>
      </c>
      <c r="P12" s="33">
        <f>[8]Sheet1!$C32</f>
        <v>12</v>
      </c>
      <c r="Q12" s="29">
        <f>[9]Sheet1!$C32</f>
        <v>20</v>
      </c>
      <c r="R12" s="22">
        <v>12</v>
      </c>
      <c r="S12" s="23">
        <v>18</v>
      </c>
      <c r="T12" s="23">
        <v>13</v>
      </c>
      <c r="U12" s="24">
        <v>17</v>
      </c>
      <c r="V12" s="30">
        <f>[6]Sheet1!$D32</f>
        <v>15</v>
      </c>
      <c r="W12" s="30">
        <f>[7]Sheet1!$D32</f>
        <v>18</v>
      </c>
      <c r="X12" s="33">
        <f>[8]Sheet1!$D32</f>
        <v>15</v>
      </c>
      <c r="Y12" s="29">
        <f>[9]Sheet1!$D32</f>
        <v>14</v>
      </c>
      <c r="Z12" s="22">
        <v>3</v>
      </c>
      <c r="AA12" s="23">
        <v>12</v>
      </c>
      <c r="AB12" s="23">
        <v>6</v>
      </c>
      <c r="AC12" s="23">
        <v>13</v>
      </c>
      <c r="AD12" s="30">
        <f>[6]Sheet1!$E32</f>
        <v>14</v>
      </c>
      <c r="AE12" s="30">
        <f>[7]Sheet1!$E32</f>
        <v>14</v>
      </c>
      <c r="AF12" s="30">
        <f>[8]Sheet1!$E32</f>
        <v>9</v>
      </c>
      <c r="AG12" s="30">
        <f>[9]Sheet1!$E32</f>
        <v>12</v>
      </c>
      <c r="AH12" s="58">
        <f t="shared" si="0"/>
        <v>446</v>
      </c>
      <c r="AI12"/>
      <c r="AJ12" s="17"/>
      <c r="AK12" s="15"/>
      <c r="AL12" s="15"/>
      <c r="AM12" s="15"/>
      <c r="AN12" s="15"/>
      <c r="AO12" s="15"/>
    </row>
    <row r="13" spans="1:41" s="4" customFormat="1" ht="16.5" customHeight="1" thickBot="1" x14ac:dyDescent="0.3">
      <c r="A13" s="9" t="s">
        <v>10</v>
      </c>
      <c r="B13" s="22">
        <v>8</v>
      </c>
      <c r="C13" s="23">
        <v>12</v>
      </c>
      <c r="D13" s="23">
        <v>9</v>
      </c>
      <c r="E13" s="24">
        <v>11</v>
      </c>
      <c r="F13" s="30">
        <f>[6]Sheet1!$B33</f>
        <v>12</v>
      </c>
      <c r="G13" s="30">
        <f>[7]Sheet1!$B33</f>
        <v>17</v>
      </c>
      <c r="H13" s="33">
        <f>[8]Sheet1!$B33</f>
        <v>13</v>
      </c>
      <c r="I13" s="29">
        <f>[9]Sheet1!$B33</f>
        <v>18</v>
      </c>
      <c r="J13" s="22">
        <v>14</v>
      </c>
      <c r="K13" s="23">
        <v>16</v>
      </c>
      <c r="L13" s="23">
        <v>14</v>
      </c>
      <c r="M13" s="23">
        <v>16</v>
      </c>
      <c r="N13" s="30">
        <f>[6]Sheet1!$C33</f>
        <v>17</v>
      </c>
      <c r="O13" s="30">
        <f>[7]Sheet1!$C33</f>
        <v>24</v>
      </c>
      <c r="P13" s="33">
        <f>[8]Sheet1!$C33</f>
        <v>21</v>
      </c>
      <c r="Q13" s="29">
        <f>[9]Sheet1!$C33</f>
        <v>18</v>
      </c>
      <c r="R13" s="22">
        <v>9</v>
      </c>
      <c r="S13" s="23">
        <v>12</v>
      </c>
      <c r="T13" s="23">
        <v>9</v>
      </c>
      <c r="U13" s="24">
        <v>19</v>
      </c>
      <c r="V13" s="30">
        <f>[6]Sheet1!$D33</f>
        <v>13</v>
      </c>
      <c r="W13" s="30">
        <f>[7]Sheet1!$D33</f>
        <v>16</v>
      </c>
      <c r="X13" s="33">
        <f>[8]Sheet1!$D33</f>
        <v>14</v>
      </c>
      <c r="Y13" s="29">
        <f>[9]Sheet1!$D33</f>
        <v>11</v>
      </c>
      <c r="Z13" s="22">
        <v>6</v>
      </c>
      <c r="AA13" s="23">
        <v>9</v>
      </c>
      <c r="AB13" s="23">
        <v>4</v>
      </c>
      <c r="AC13" s="23">
        <v>14</v>
      </c>
      <c r="AD13" s="30">
        <f>[6]Sheet1!$E33</f>
        <v>10</v>
      </c>
      <c r="AE13" s="30">
        <f>[7]Sheet1!$E33</f>
        <v>12</v>
      </c>
      <c r="AF13" s="30">
        <f>[8]Sheet1!$E33</f>
        <v>9</v>
      </c>
      <c r="AG13" s="30">
        <f>[9]Sheet1!$E33</f>
        <v>10</v>
      </c>
      <c r="AH13" s="58">
        <f t="shared" si="0"/>
        <v>407</v>
      </c>
      <c r="AI13"/>
      <c r="AJ13" s="17"/>
      <c r="AK13" s="15"/>
      <c r="AL13" s="15"/>
      <c r="AM13" s="15"/>
      <c r="AN13" s="15"/>
      <c r="AO13" s="15"/>
    </row>
    <row r="14" spans="1:41" s="4" customFormat="1" ht="16.5" customHeight="1" thickBot="1" x14ac:dyDescent="0.3">
      <c r="A14" s="9" t="s">
        <v>11</v>
      </c>
      <c r="B14" s="22">
        <v>4</v>
      </c>
      <c r="C14" s="23">
        <v>6</v>
      </c>
      <c r="D14" s="23">
        <v>10</v>
      </c>
      <c r="E14" s="24">
        <v>7</v>
      </c>
      <c r="F14" s="30">
        <f>[6]Sheet1!$B34</f>
        <v>16</v>
      </c>
      <c r="G14" s="30">
        <f>[7]Sheet1!$B34</f>
        <v>10</v>
      </c>
      <c r="H14" s="33">
        <f>[8]Sheet1!$B34</f>
        <v>9</v>
      </c>
      <c r="I14" s="29">
        <f>[9]Sheet1!$B34</f>
        <v>11</v>
      </c>
      <c r="J14" s="22">
        <v>7</v>
      </c>
      <c r="K14" s="23">
        <v>7</v>
      </c>
      <c r="L14" s="23">
        <v>20</v>
      </c>
      <c r="M14" s="23">
        <v>24</v>
      </c>
      <c r="N14" s="30">
        <f>[6]Sheet1!$C34</f>
        <v>10</v>
      </c>
      <c r="O14" s="30">
        <f>[7]Sheet1!$C34</f>
        <v>14</v>
      </c>
      <c r="P14" s="33">
        <f>[8]Sheet1!$C34</f>
        <v>15</v>
      </c>
      <c r="Q14" s="29">
        <f>[9]Sheet1!$C34</f>
        <v>21</v>
      </c>
      <c r="R14" s="22">
        <v>10</v>
      </c>
      <c r="S14" s="23">
        <v>7</v>
      </c>
      <c r="T14" s="23">
        <v>8</v>
      </c>
      <c r="U14" s="24">
        <v>17</v>
      </c>
      <c r="V14" s="30">
        <f>[6]Sheet1!$D34</f>
        <v>11</v>
      </c>
      <c r="W14" s="30">
        <f>[7]Sheet1!$D34</f>
        <v>16</v>
      </c>
      <c r="X14" s="33">
        <f>[8]Sheet1!$D34</f>
        <v>16</v>
      </c>
      <c r="Y14" s="29">
        <f>[9]Sheet1!$D34</f>
        <v>16</v>
      </c>
      <c r="Z14" s="22">
        <v>12</v>
      </c>
      <c r="AA14" s="23">
        <v>14</v>
      </c>
      <c r="AB14" s="23">
        <v>8</v>
      </c>
      <c r="AC14" s="23">
        <v>16</v>
      </c>
      <c r="AD14" s="30">
        <f>[6]Sheet1!$E34</f>
        <v>12</v>
      </c>
      <c r="AE14" s="30">
        <f>[7]Sheet1!$E34</f>
        <v>11</v>
      </c>
      <c r="AF14" s="30">
        <f>[8]Sheet1!$E34</f>
        <v>14</v>
      </c>
      <c r="AG14" s="30">
        <f>[9]Sheet1!$E34</f>
        <v>9</v>
      </c>
      <c r="AH14" s="58">
        <f t="shared" si="0"/>
        <v>379</v>
      </c>
      <c r="AI14"/>
      <c r="AJ14" s="17"/>
      <c r="AK14" s="15"/>
      <c r="AL14" s="15"/>
      <c r="AM14" s="15"/>
      <c r="AN14" s="15"/>
      <c r="AO14" s="15"/>
    </row>
    <row r="15" spans="1:41" s="4" customFormat="1" ht="16.5" customHeight="1" thickBot="1" x14ac:dyDescent="0.3">
      <c r="A15" s="9" t="s">
        <v>12</v>
      </c>
      <c r="B15" s="22">
        <v>12</v>
      </c>
      <c r="C15" s="23">
        <v>9</v>
      </c>
      <c r="D15" s="23">
        <v>5</v>
      </c>
      <c r="E15" s="24">
        <v>16</v>
      </c>
      <c r="F15" s="30">
        <f>[6]Sheet1!$B35</f>
        <v>13</v>
      </c>
      <c r="G15" s="30">
        <f>[7]Sheet1!$B35</f>
        <v>13</v>
      </c>
      <c r="H15" s="33">
        <f>[8]Sheet1!$B35</f>
        <v>14</v>
      </c>
      <c r="I15" s="29">
        <f>[9]Sheet1!$B35</f>
        <v>7</v>
      </c>
      <c r="J15" s="22">
        <v>12</v>
      </c>
      <c r="K15" s="23">
        <v>20</v>
      </c>
      <c r="L15" s="23">
        <v>16</v>
      </c>
      <c r="M15" s="23">
        <v>22</v>
      </c>
      <c r="N15" s="30">
        <f>[6]Sheet1!$C35</f>
        <v>17</v>
      </c>
      <c r="O15" s="30">
        <f>[7]Sheet1!$C35</f>
        <v>18</v>
      </c>
      <c r="P15" s="33">
        <f>[8]Sheet1!$C35</f>
        <v>20</v>
      </c>
      <c r="Q15" s="29">
        <f>[9]Sheet1!$C35</f>
        <v>14</v>
      </c>
      <c r="R15" s="22">
        <v>13</v>
      </c>
      <c r="S15" s="23">
        <v>10</v>
      </c>
      <c r="T15" s="23">
        <v>10</v>
      </c>
      <c r="U15" s="24">
        <v>12</v>
      </c>
      <c r="V15" s="30">
        <f>[6]Sheet1!$D35</f>
        <v>19</v>
      </c>
      <c r="W15" s="30">
        <f>[7]Sheet1!$D35</f>
        <v>8</v>
      </c>
      <c r="X15" s="33">
        <f>[8]Sheet1!$D35</f>
        <v>11</v>
      </c>
      <c r="Y15" s="29">
        <f>[9]Sheet1!$D35</f>
        <v>12</v>
      </c>
      <c r="Z15" s="22">
        <v>13</v>
      </c>
      <c r="AA15" s="23">
        <v>8</v>
      </c>
      <c r="AB15" s="23">
        <v>18</v>
      </c>
      <c r="AC15" s="23">
        <v>12</v>
      </c>
      <c r="AD15" s="30">
        <f>[6]Sheet1!$E35</f>
        <v>15</v>
      </c>
      <c r="AE15" s="30">
        <f>[7]Sheet1!$E35</f>
        <v>11</v>
      </c>
      <c r="AF15" s="30">
        <f>[8]Sheet1!$E35</f>
        <v>8</v>
      </c>
      <c r="AG15" s="30">
        <f>[9]Sheet1!$E35</f>
        <v>13</v>
      </c>
      <c r="AH15" s="58">
        <f t="shared" si="0"/>
        <v>408</v>
      </c>
      <c r="AI15"/>
      <c r="AJ15" s="17"/>
      <c r="AK15" s="15"/>
      <c r="AL15" s="15"/>
      <c r="AM15" s="15"/>
      <c r="AN15" s="15"/>
      <c r="AO15" s="15"/>
    </row>
    <row r="16" spans="1:41" s="4" customFormat="1" ht="16.5" customHeight="1" thickBot="1" x14ac:dyDescent="0.3">
      <c r="A16" s="9" t="s">
        <v>13</v>
      </c>
      <c r="B16" s="22">
        <v>15</v>
      </c>
      <c r="C16" s="23">
        <v>11</v>
      </c>
      <c r="D16" s="23">
        <v>10</v>
      </c>
      <c r="E16" s="24">
        <v>23</v>
      </c>
      <c r="F16" s="30">
        <f>[6]Sheet1!$B36</f>
        <v>9</v>
      </c>
      <c r="G16" s="30">
        <f>[7]Sheet1!$B36</f>
        <v>18</v>
      </c>
      <c r="H16" s="33">
        <f>[8]Sheet1!$B36</f>
        <v>11</v>
      </c>
      <c r="I16" s="29">
        <f>[9]Sheet1!$B36</f>
        <v>11</v>
      </c>
      <c r="J16" s="22">
        <v>19</v>
      </c>
      <c r="K16" s="23">
        <v>20</v>
      </c>
      <c r="L16" s="23">
        <v>18</v>
      </c>
      <c r="M16" s="23">
        <v>16</v>
      </c>
      <c r="N16" s="30">
        <f>[6]Sheet1!$C36</f>
        <v>14</v>
      </c>
      <c r="O16" s="30">
        <f>[7]Sheet1!$C36</f>
        <v>16</v>
      </c>
      <c r="P16" s="33">
        <f>[8]Sheet1!$C36</f>
        <v>10</v>
      </c>
      <c r="Q16" s="29">
        <f>[9]Sheet1!$C36</f>
        <v>8</v>
      </c>
      <c r="R16" s="22">
        <v>12</v>
      </c>
      <c r="S16" s="23">
        <v>14</v>
      </c>
      <c r="T16" s="23">
        <v>12</v>
      </c>
      <c r="U16" s="24">
        <v>22</v>
      </c>
      <c r="V16" s="30">
        <f>[6]Sheet1!$D36</f>
        <v>11</v>
      </c>
      <c r="W16" s="30">
        <f>[7]Sheet1!$D36</f>
        <v>21</v>
      </c>
      <c r="X16" s="33">
        <f>[8]Sheet1!$D36</f>
        <v>21</v>
      </c>
      <c r="Y16" s="29">
        <f>[9]Sheet1!$D36</f>
        <v>17</v>
      </c>
      <c r="Z16" s="22">
        <v>17</v>
      </c>
      <c r="AA16" s="23">
        <v>12</v>
      </c>
      <c r="AB16" s="23">
        <v>17</v>
      </c>
      <c r="AC16" s="23">
        <v>14</v>
      </c>
      <c r="AD16" s="30">
        <f>[6]Sheet1!$E36</f>
        <v>15</v>
      </c>
      <c r="AE16" s="30">
        <f>[7]Sheet1!$E36</f>
        <v>16</v>
      </c>
      <c r="AF16" s="30">
        <f>[8]Sheet1!$E36</f>
        <v>11</v>
      </c>
      <c r="AG16" s="30">
        <f>[9]Sheet1!$E36</f>
        <v>9</v>
      </c>
      <c r="AH16" s="58">
        <f t="shared" si="0"/>
        <v>461</v>
      </c>
      <c r="AI16"/>
      <c r="AJ16" s="17"/>
      <c r="AK16" s="15"/>
      <c r="AL16" s="15"/>
      <c r="AM16" s="15"/>
      <c r="AN16" s="15"/>
      <c r="AO16" s="15"/>
    </row>
    <row r="17" spans="1:43" s="4" customFormat="1" ht="16.5" customHeight="1" thickBot="1" x14ac:dyDescent="0.3">
      <c r="A17" s="9" t="s">
        <v>14</v>
      </c>
      <c r="B17" s="22">
        <v>11</v>
      </c>
      <c r="C17" s="23">
        <v>17</v>
      </c>
      <c r="D17" s="23">
        <v>16</v>
      </c>
      <c r="E17" s="24">
        <v>12</v>
      </c>
      <c r="F17" s="30">
        <f>[6]Sheet1!$B37</f>
        <v>17</v>
      </c>
      <c r="G17" s="30">
        <f>[7]Sheet1!$B37</f>
        <v>8</v>
      </c>
      <c r="H17" s="33">
        <f>[8]Sheet1!$B37</f>
        <v>12</v>
      </c>
      <c r="I17" s="29">
        <f>[9]Sheet1!$B37</f>
        <v>12</v>
      </c>
      <c r="J17" s="22">
        <v>12</v>
      </c>
      <c r="K17" s="23">
        <v>20</v>
      </c>
      <c r="L17" s="23">
        <v>15</v>
      </c>
      <c r="M17" s="23">
        <v>23</v>
      </c>
      <c r="N17" s="30">
        <f>[6]Sheet1!$C37</f>
        <v>14</v>
      </c>
      <c r="O17" s="30">
        <f>[7]Sheet1!$C37</f>
        <v>21</v>
      </c>
      <c r="P17" s="33">
        <f>[8]Sheet1!$C37</f>
        <v>19</v>
      </c>
      <c r="Q17" s="29">
        <f>[9]Sheet1!$C37</f>
        <v>17</v>
      </c>
      <c r="R17" s="22">
        <v>14</v>
      </c>
      <c r="S17" s="23">
        <v>16</v>
      </c>
      <c r="T17" s="23">
        <v>15</v>
      </c>
      <c r="U17" s="24">
        <v>13</v>
      </c>
      <c r="V17" s="30">
        <f>[6]Sheet1!$D37</f>
        <v>13</v>
      </c>
      <c r="W17" s="30">
        <f>[7]Sheet1!$D37</f>
        <v>16</v>
      </c>
      <c r="X17" s="33">
        <f>[8]Sheet1!$D37</f>
        <v>15</v>
      </c>
      <c r="Y17" s="29">
        <f>[9]Sheet1!$D37</f>
        <v>6</v>
      </c>
      <c r="Z17" s="22">
        <v>12</v>
      </c>
      <c r="AA17" s="23">
        <v>12</v>
      </c>
      <c r="AB17" s="23">
        <v>13</v>
      </c>
      <c r="AC17" s="23">
        <v>15</v>
      </c>
      <c r="AD17" s="30">
        <f>[6]Sheet1!$E37</f>
        <v>22</v>
      </c>
      <c r="AE17" s="30">
        <f>[7]Sheet1!$E37</f>
        <v>17</v>
      </c>
      <c r="AF17" s="30">
        <f>[8]Sheet1!$E37</f>
        <v>17</v>
      </c>
      <c r="AG17" s="30">
        <f>[9]Sheet1!$E37</f>
        <v>12</v>
      </c>
      <c r="AH17" s="58">
        <f t="shared" si="0"/>
        <v>462</v>
      </c>
      <c r="AI17"/>
      <c r="AJ17" s="17"/>
      <c r="AK17" s="15"/>
      <c r="AL17" s="15"/>
      <c r="AM17" s="15"/>
      <c r="AN17" s="15"/>
      <c r="AO17" s="15"/>
    </row>
    <row r="18" spans="1:43" s="4" customFormat="1" ht="16.5" customHeight="1" thickBot="1" x14ac:dyDescent="0.3">
      <c r="A18" s="9" t="s">
        <v>15</v>
      </c>
      <c r="B18" s="22">
        <v>15</v>
      </c>
      <c r="C18" s="23">
        <v>12</v>
      </c>
      <c r="D18" s="23">
        <v>13</v>
      </c>
      <c r="E18" s="24">
        <v>20</v>
      </c>
      <c r="F18" s="30">
        <f>[6]Sheet1!$B38</f>
        <v>14</v>
      </c>
      <c r="G18" s="30">
        <f>[7]Sheet1!$B38</f>
        <v>16</v>
      </c>
      <c r="H18" s="33">
        <f>[8]Sheet1!$B38</f>
        <v>11</v>
      </c>
      <c r="I18" s="29">
        <f>[9]Sheet1!$B38</f>
        <v>18</v>
      </c>
      <c r="J18" s="22">
        <v>11</v>
      </c>
      <c r="K18" s="23">
        <v>10</v>
      </c>
      <c r="L18" s="23">
        <v>16</v>
      </c>
      <c r="M18" s="23">
        <v>15</v>
      </c>
      <c r="N18" s="30">
        <f>[6]Sheet1!$C38</f>
        <v>16</v>
      </c>
      <c r="O18" s="30">
        <f>[7]Sheet1!$C38</f>
        <v>9</v>
      </c>
      <c r="P18" s="33">
        <f>[8]Sheet1!$C38</f>
        <v>19</v>
      </c>
      <c r="Q18" s="29">
        <f>[9]Sheet1!$C38</f>
        <v>19</v>
      </c>
      <c r="R18" s="22">
        <v>7</v>
      </c>
      <c r="S18" s="23">
        <v>11</v>
      </c>
      <c r="T18" s="23">
        <v>22</v>
      </c>
      <c r="U18" s="24">
        <v>11</v>
      </c>
      <c r="V18" s="30">
        <f>[6]Sheet1!$D38</f>
        <v>19</v>
      </c>
      <c r="W18" s="30">
        <f>[7]Sheet1!$D38</f>
        <v>10</v>
      </c>
      <c r="X18" s="33">
        <f>[8]Sheet1!$D38</f>
        <v>18</v>
      </c>
      <c r="Y18" s="29">
        <f>[9]Sheet1!$D38</f>
        <v>15</v>
      </c>
      <c r="Z18" s="22">
        <v>13</v>
      </c>
      <c r="AA18" s="23">
        <v>15</v>
      </c>
      <c r="AB18" s="23">
        <v>11</v>
      </c>
      <c r="AC18" s="23">
        <v>18</v>
      </c>
      <c r="AD18" s="30">
        <f>[6]Sheet1!$E38</f>
        <v>17</v>
      </c>
      <c r="AE18" s="30">
        <f>[7]Sheet1!$E38</f>
        <v>11</v>
      </c>
      <c r="AF18" s="30">
        <f>[8]Sheet1!$E38</f>
        <v>11</v>
      </c>
      <c r="AG18" s="30">
        <f>[9]Sheet1!$E38</f>
        <v>9</v>
      </c>
      <c r="AH18" s="58">
        <f t="shared" si="0"/>
        <v>443</v>
      </c>
      <c r="AI18"/>
      <c r="AJ18" s="17"/>
      <c r="AK18" s="15"/>
      <c r="AL18" s="15"/>
      <c r="AM18" s="15"/>
      <c r="AN18" s="15"/>
      <c r="AO18" s="15"/>
    </row>
    <row r="19" spans="1:43" s="4" customFormat="1" ht="16.5" customHeight="1" thickBot="1" x14ac:dyDescent="0.3">
      <c r="A19" s="9" t="s">
        <v>16</v>
      </c>
      <c r="B19" s="22">
        <v>11</v>
      </c>
      <c r="C19" s="23">
        <v>11</v>
      </c>
      <c r="D19" s="23">
        <v>11</v>
      </c>
      <c r="E19" s="24">
        <v>10</v>
      </c>
      <c r="F19" s="30">
        <f>[6]Sheet1!$B39</f>
        <v>9</v>
      </c>
      <c r="G19" s="30">
        <f>[7]Sheet1!$B39</f>
        <v>15</v>
      </c>
      <c r="H19" s="33">
        <f>[8]Sheet1!$B39</f>
        <v>17</v>
      </c>
      <c r="I19" s="29">
        <f>[9]Sheet1!$B39</f>
        <v>8</v>
      </c>
      <c r="J19" s="22">
        <v>4</v>
      </c>
      <c r="K19" s="23">
        <v>6</v>
      </c>
      <c r="L19" s="23">
        <v>9</v>
      </c>
      <c r="M19" s="23">
        <v>15</v>
      </c>
      <c r="N19" s="30">
        <f>[6]Sheet1!$C39</f>
        <v>12</v>
      </c>
      <c r="O19" s="30">
        <f>[7]Sheet1!$C39</f>
        <v>18</v>
      </c>
      <c r="P19" s="33">
        <f>[8]Sheet1!$C39</f>
        <v>19</v>
      </c>
      <c r="Q19" s="29">
        <f>[9]Sheet1!$C39</f>
        <v>22</v>
      </c>
      <c r="R19" s="22">
        <v>5</v>
      </c>
      <c r="S19" s="23">
        <v>14</v>
      </c>
      <c r="T19" s="23">
        <v>11</v>
      </c>
      <c r="U19" s="24">
        <v>15</v>
      </c>
      <c r="V19" s="30">
        <f>[6]Sheet1!$D39</f>
        <v>14</v>
      </c>
      <c r="W19" s="30">
        <f>[7]Sheet1!$D39</f>
        <v>16</v>
      </c>
      <c r="X19" s="33">
        <f>[8]Sheet1!$D39</f>
        <v>16</v>
      </c>
      <c r="Y19" s="29">
        <f>[9]Sheet1!$D39</f>
        <v>13</v>
      </c>
      <c r="Z19" s="22">
        <v>9</v>
      </c>
      <c r="AA19" s="23">
        <v>11</v>
      </c>
      <c r="AB19" s="23">
        <v>7</v>
      </c>
      <c r="AC19" s="23">
        <v>11</v>
      </c>
      <c r="AD19" s="30">
        <f>[6]Sheet1!$E39</f>
        <v>6</v>
      </c>
      <c r="AE19" s="30">
        <f>[7]Sheet1!$E39</f>
        <v>7</v>
      </c>
      <c r="AF19" s="30">
        <f>[8]Sheet1!$E39</f>
        <v>10</v>
      </c>
      <c r="AG19" s="30">
        <f>[9]Sheet1!$E39</f>
        <v>3</v>
      </c>
      <c r="AH19" s="58">
        <f t="shared" si="0"/>
        <v>362</v>
      </c>
      <c r="AI19"/>
      <c r="AJ19" s="17"/>
      <c r="AK19" s="15"/>
      <c r="AL19" s="15"/>
      <c r="AM19" s="15"/>
      <c r="AN19" s="15"/>
      <c r="AO19" s="15"/>
    </row>
    <row r="20" spans="1:43" s="4" customFormat="1" ht="16.5" customHeight="1" thickBot="1" x14ac:dyDescent="0.3">
      <c r="A20" s="9" t="s">
        <v>17</v>
      </c>
      <c r="B20" s="22">
        <v>8</v>
      </c>
      <c r="C20" s="23">
        <v>4</v>
      </c>
      <c r="D20" s="23">
        <v>4</v>
      </c>
      <c r="E20" s="24">
        <v>10</v>
      </c>
      <c r="F20" s="30">
        <f>[6]Sheet1!$B40</f>
        <v>9</v>
      </c>
      <c r="G20" s="30">
        <f>[7]Sheet1!$B40</f>
        <v>6</v>
      </c>
      <c r="H20" s="33">
        <f>[8]Sheet1!$B40</f>
        <v>9</v>
      </c>
      <c r="I20" s="29">
        <f>[9]Sheet1!$B40</f>
        <v>4</v>
      </c>
      <c r="J20" s="22">
        <v>4</v>
      </c>
      <c r="K20" s="23">
        <v>2</v>
      </c>
      <c r="L20" s="23">
        <v>5</v>
      </c>
      <c r="M20" s="23">
        <v>6</v>
      </c>
      <c r="N20" s="30">
        <f>[6]Sheet1!$C40</f>
        <v>6</v>
      </c>
      <c r="O20" s="30">
        <f>[7]Sheet1!$C40</f>
        <v>9</v>
      </c>
      <c r="P20" s="33">
        <f>[8]Sheet1!$C40</f>
        <v>7</v>
      </c>
      <c r="Q20" s="29">
        <f>[9]Sheet1!$C40</f>
        <v>7</v>
      </c>
      <c r="R20" s="22">
        <v>5</v>
      </c>
      <c r="S20" s="23">
        <v>4</v>
      </c>
      <c r="T20" s="23">
        <v>6</v>
      </c>
      <c r="U20" s="24">
        <v>8</v>
      </c>
      <c r="V20" s="30">
        <f>[6]Sheet1!$D40</f>
        <v>5</v>
      </c>
      <c r="W20" s="30">
        <f>[7]Sheet1!$D40</f>
        <v>5</v>
      </c>
      <c r="X20" s="33">
        <f>[8]Sheet1!$D40</f>
        <v>8</v>
      </c>
      <c r="Y20" s="29">
        <f>[9]Sheet1!$D40</f>
        <v>9</v>
      </c>
      <c r="Z20" s="22">
        <v>1</v>
      </c>
      <c r="AA20" s="23">
        <v>6</v>
      </c>
      <c r="AB20" s="23">
        <v>4</v>
      </c>
      <c r="AC20" s="23">
        <v>4</v>
      </c>
      <c r="AD20" s="30">
        <f>[6]Sheet1!$E40</f>
        <v>5</v>
      </c>
      <c r="AE20" s="30">
        <f>[7]Sheet1!$E40</f>
        <v>6</v>
      </c>
      <c r="AF20" s="30">
        <f>[8]Sheet1!$E40</f>
        <v>5</v>
      </c>
      <c r="AG20" s="30">
        <f>[9]Sheet1!$E40</f>
        <v>7</v>
      </c>
      <c r="AH20" s="58">
        <f t="shared" si="0"/>
        <v>181</v>
      </c>
      <c r="AI20"/>
      <c r="AJ20" s="17"/>
      <c r="AK20" s="15"/>
      <c r="AL20" s="15"/>
      <c r="AM20" s="15"/>
      <c r="AN20" s="15"/>
      <c r="AO20" s="15"/>
    </row>
    <row r="21" spans="1:43" s="4" customFormat="1" ht="16.5" customHeight="1" thickBot="1" x14ac:dyDescent="0.3">
      <c r="A21" s="9" t="s">
        <v>18</v>
      </c>
      <c r="B21" s="22">
        <v>2</v>
      </c>
      <c r="C21" s="23">
        <v>5</v>
      </c>
      <c r="D21" s="23">
        <v>6</v>
      </c>
      <c r="E21" s="24">
        <v>2</v>
      </c>
      <c r="F21" s="30">
        <f>[6]Sheet1!$B41</f>
        <v>4</v>
      </c>
      <c r="G21" s="30">
        <f>[7]Sheet1!$B41</f>
        <v>5</v>
      </c>
      <c r="H21" s="33">
        <f>[8]Sheet1!$B41</f>
        <v>6</v>
      </c>
      <c r="I21" s="29">
        <f>[9]Sheet1!$B41</f>
        <v>3</v>
      </c>
      <c r="J21" s="22">
        <v>5</v>
      </c>
      <c r="K21" s="23">
        <v>4</v>
      </c>
      <c r="L21" s="23">
        <v>5</v>
      </c>
      <c r="M21" s="23">
        <v>9</v>
      </c>
      <c r="N21" s="30">
        <f>[6]Sheet1!$C41</f>
        <v>4</v>
      </c>
      <c r="O21" s="30">
        <f>[7]Sheet1!$C41</f>
        <v>7</v>
      </c>
      <c r="P21" s="33">
        <f>[8]Sheet1!$C41</f>
        <v>8</v>
      </c>
      <c r="Q21" s="29">
        <f>[9]Sheet1!$C41</f>
        <v>1</v>
      </c>
      <c r="R21" s="22">
        <v>3</v>
      </c>
      <c r="S21" s="23">
        <v>3</v>
      </c>
      <c r="T21" s="23">
        <v>0</v>
      </c>
      <c r="U21" s="24">
        <v>4</v>
      </c>
      <c r="V21" s="30">
        <f>[6]Sheet1!$D41</f>
        <v>2</v>
      </c>
      <c r="W21" s="30">
        <f>[7]Sheet1!$D41</f>
        <v>4</v>
      </c>
      <c r="X21" s="33">
        <f>[8]Sheet1!$D41</f>
        <v>4</v>
      </c>
      <c r="Y21" s="29">
        <f>[9]Sheet1!$D41</f>
        <v>3</v>
      </c>
      <c r="Z21" s="22">
        <v>6</v>
      </c>
      <c r="AA21" s="23">
        <v>3</v>
      </c>
      <c r="AB21" s="23">
        <v>1</v>
      </c>
      <c r="AC21" s="23">
        <v>4</v>
      </c>
      <c r="AD21" s="30">
        <f>[6]Sheet1!$E41</f>
        <v>4</v>
      </c>
      <c r="AE21" s="30">
        <f>[7]Sheet1!$E41</f>
        <v>3</v>
      </c>
      <c r="AF21" s="30">
        <f>[8]Sheet1!$E41</f>
        <v>5</v>
      </c>
      <c r="AG21" s="30">
        <f>[9]Sheet1!$E41</f>
        <v>5</v>
      </c>
      <c r="AH21" s="58">
        <f t="shared" si="0"/>
        <v>125</v>
      </c>
      <c r="AI21"/>
      <c r="AJ21" s="17"/>
      <c r="AK21" s="15"/>
      <c r="AL21" s="15"/>
      <c r="AM21" s="15"/>
      <c r="AN21" s="15"/>
      <c r="AO21" s="15"/>
    </row>
    <row r="22" spans="1:43" s="4" customFormat="1" ht="16.5" customHeight="1" thickBot="1" x14ac:dyDescent="0.3">
      <c r="A22" s="9" t="s">
        <v>19</v>
      </c>
      <c r="B22" s="22">
        <v>3</v>
      </c>
      <c r="C22" s="23">
        <v>1</v>
      </c>
      <c r="D22" s="23">
        <v>2</v>
      </c>
      <c r="E22" s="24">
        <v>4</v>
      </c>
      <c r="F22" s="30">
        <f>[6]Sheet1!$B42</f>
        <v>2</v>
      </c>
      <c r="G22" s="30">
        <f>[7]Sheet1!$B42</f>
        <v>3</v>
      </c>
      <c r="H22" s="33">
        <f>[8]Sheet1!$B42</f>
        <v>2</v>
      </c>
      <c r="I22" s="29">
        <f>[9]Sheet1!$B42</f>
        <v>0</v>
      </c>
      <c r="J22" s="22">
        <v>1</v>
      </c>
      <c r="K22" s="23">
        <v>1</v>
      </c>
      <c r="L22" s="23">
        <v>2</v>
      </c>
      <c r="M22" s="23">
        <v>7</v>
      </c>
      <c r="N22" s="30">
        <f>[6]Sheet1!$C42</f>
        <v>6</v>
      </c>
      <c r="O22" s="30">
        <f>[7]Sheet1!$C42</f>
        <v>3</v>
      </c>
      <c r="P22" s="33">
        <f>[8]Sheet1!$C42</f>
        <v>3</v>
      </c>
      <c r="Q22" s="29">
        <f>[9]Sheet1!$C42</f>
        <v>2</v>
      </c>
      <c r="R22" s="22">
        <v>4</v>
      </c>
      <c r="S22" s="23">
        <v>2</v>
      </c>
      <c r="T22" s="23">
        <v>2</v>
      </c>
      <c r="U22" s="24">
        <v>3</v>
      </c>
      <c r="V22" s="30">
        <f>[6]Sheet1!$D42</f>
        <v>2</v>
      </c>
      <c r="W22" s="30">
        <f>[7]Sheet1!$D42</f>
        <v>3</v>
      </c>
      <c r="X22" s="33">
        <f>[8]Sheet1!$D42</f>
        <v>1</v>
      </c>
      <c r="Y22" s="29">
        <f>[9]Sheet1!$D42</f>
        <v>1</v>
      </c>
      <c r="Z22" s="22">
        <v>1</v>
      </c>
      <c r="AA22" s="23">
        <v>1</v>
      </c>
      <c r="AB22" s="23">
        <v>2</v>
      </c>
      <c r="AC22" s="23">
        <v>2</v>
      </c>
      <c r="AD22" s="30">
        <f>[6]Sheet1!$E42</f>
        <v>6</v>
      </c>
      <c r="AE22" s="30">
        <f>[7]Sheet1!$E42</f>
        <v>4</v>
      </c>
      <c r="AF22" s="30">
        <f>[8]Sheet1!$E42</f>
        <v>1</v>
      </c>
      <c r="AG22" s="30">
        <f>[9]Sheet1!$E42</f>
        <v>2</v>
      </c>
      <c r="AH22" s="58">
        <f t="shared" si="0"/>
        <v>77</v>
      </c>
      <c r="AI22"/>
      <c r="AJ22" s="17"/>
      <c r="AK22" s="15"/>
      <c r="AL22" s="15"/>
      <c r="AM22" s="15"/>
      <c r="AN22" s="15"/>
      <c r="AO22" s="15"/>
    </row>
    <row r="23" spans="1:43" s="4" customFormat="1" ht="16.5" customHeight="1" thickBot="1" x14ac:dyDescent="0.3">
      <c r="A23" s="9" t="s">
        <v>20</v>
      </c>
      <c r="B23" s="22">
        <v>3</v>
      </c>
      <c r="C23" s="23">
        <v>5</v>
      </c>
      <c r="D23" s="23">
        <v>3</v>
      </c>
      <c r="E23" s="24">
        <v>1</v>
      </c>
      <c r="F23" s="30">
        <f>[6]Sheet1!$B43</f>
        <v>3</v>
      </c>
      <c r="G23" s="30">
        <f>[7]Sheet1!$B43</f>
        <v>3</v>
      </c>
      <c r="H23" s="33">
        <f>[8]Sheet1!$B43</f>
        <v>2</v>
      </c>
      <c r="I23" s="29">
        <f>[9]Sheet1!$B43</f>
        <v>0</v>
      </c>
      <c r="J23" s="22">
        <v>0</v>
      </c>
      <c r="K23" s="23">
        <v>0</v>
      </c>
      <c r="L23" s="23">
        <v>3</v>
      </c>
      <c r="M23" s="23">
        <v>1</v>
      </c>
      <c r="N23" s="30">
        <f>[6]Sheet1!$C43</f>
        <v>4</v>
      </c>
      <c r="O23" s="30">
        <f>[7]Sheet1!$C43</f>
        <v>3</v>
      </c>
      <c r="P23" s="33">
        <f>[8]Sheet1!$C43</f>
        <v>1</v>
      </c>
      <c r="Q23" s="29">
        <f>[9]Sheet1!$C43</f>
        <v>3</v>
      </c>
      <c r="R23" s="22">
        <v>3</v>
      </c>
      <c r="S23" s="23">
        <v>3</v>
      </c>
      <c r="T23" s="23">
        <v>1</v>
      </c>
      <c r="U23" s="24">
        <v>6</v>
      </c>
      <c r="V23" s="30">
        <f>[6]Sheet1!$D43</f>
        <v>2</v>
      </c>
      <c r="W23" s="30">
        <f>[7]Sheet1!$D43</f>
        <v>2</v>
      </c>
      <c r="X23" s="33">
        <f>[8]Sheet1!$D43</f>
        <v>3</v>
      </c>
      <c r="Y23" s="29">
        <f>[9]Sheet1!$D43</f>
        <v>1</v>
      </c>
      <c r="Z23" s="22">
        <v>1</v>
      </c>
      <c r="AA23" s="23">
        <v>2</v>
      </c>
      <c r="AB23" s="23">
        <v>1</v>
      </c>
      <c r="AC23" s="23">
        <v>2</v>
      </c>
      <c r="AD23" s="30">
        <f>[6]Sheet1!$E43</f>
        <v>2</v>
      </c>
      <c r="AE23" s="30">
        <f>[7]Sheet1!$E43</f>
        <v>3</v>
      </c>
      <c r="AF23" s="30">
        <f>[8]Sheet1!$E43</f>
        <v>1</v>
      </c>
      <c r="AG23" s="30">
        <f>[9]Sheet1!$E43</f>
        <v>2</v>
      </c>
      <c r="AH23" s="58">
        <f t="shared" si="0"/>
        <v>68</v>
      </c>
      <c r="AI23"/>
      <c r="AJ23" s="17"/>
      <c r="AK23" s="15"/>
      <c r="AL23" s="15"/>
      <c r="AM23" s="15"/>
      <c r="AN23" s="15"/>
      <c r="AO23" s="15"/>
    </row>
    <row r="24" spans="1:43" s="4" customFormat="1" ht="16.5" customHeight="1" thickBot="1" x14ac:dyDescent="0.3">
      <c r="A24" s="11" t="s">
        <v>21</v>
      </c>
      <c r="B24" s="25">
        <v>2</v>
      </c>
      <c r="C24" s="26">
        <v>2</v>
      </c>
      <c r="D24" s="26">
        <v>2</v>
      </c>
      <c r="E24" s="27">
        <v>1</v>
      </c>
      <c r="F24" s="31">
        <f>[6]Sheet1!$B44</f>
        <v>1</v>
      </c>
      <c r="G24" s="31">
        <f>[7]Sheet1!$B44</f>
        <v>4</v>
      </c>
      <c r="H24" s="34">
        <f>[8]Sheet1!$B44</f>
        <v>0</v>
      </c>
      <c r="I24" s="29">
        <f>[9]Sheet1!$B44</f>
        <v>4</v>
      </c>
      <c r="J24" s="25">
        <v>1</v>
      </c>
      <c r="K24" s="26">
        <v>2</v>
      </c>
      <c r="L24" s="26">
        <v>2</v>
      </c>
      <c r="M24" s="26">
        <v>0</v>
      </c>
      <c r="N24" s="31">
        <f>[6]Sheet1!$C44</f>
        <v>2</v>
      </c>
      <c r="O24" s="31">
        <f>[7]Sheet1!$C44</f>
        <v>0</v>
      </c>
      <c r="P24" s="34">
        <f>[8]Sheet1!$C44</f>
        <v>1</v>
      </c>
      <c r="Q24" s="29">
        <f>[9]Sheet1!$C44</f>
        <v>2</v>
      </c>
      <c r="R24" s="25">
        <v>2</v>
      </c>
      <c r="S24" s="26">
        <v>0</v>
      </c>
      <c r="T24" s="26">
        <v>1</v>
      </c>
      <c r="U24" s="27">
        <v>1</v>
      </c>
      <c r="V24" s="31">
        <f>[6]Sheet1!$D44</f>
        <v>3</v>
      </c>
      <c r="W24" s="31">
        <f>[7]Sheet1!$D44</f>
        <v>5</v>
      </c>
      <c r="X24" s="34">
        <f>[8]Sheet1!$D44</f>
        <v>5</v>
      </c>
      <c r="Y24" s="29">
        <f>[9]Sheet1!$D44</f>
        <v>0</v>
      </c>
      <c r="Z24" s="25">
        <v>0</v>
      </c>
      <c r="AA24" s="26">
        <v>6</v>
      </c>
      <c r="AB24" s="26">
        <v>1</v>
      </c>
      <c r="AC24" s="26">
        <v>1</v>
      </c>
      <c r="AD24" s="31">
        <f>[6]Sheet1!$E44</f>
        <v>2</v>
      </c>
      <c r="AE24" s="31">
        <f>[7]Sheet1!$E44</f>
        <v>1</v>
      </c>
      <c r="AF24" s="31">
        <f>[8]Sheet1!$E44</f>
        <v>1</v>
      </c>
      <c r="AG24" s="30">
        <f>[9]Sheet1!$E44</f>
        <v>2</v>
      </c>
      <c r="AH24" s="59">
        <f t="shared" si="0"/>
        <v>55</v>
      </c>
      <c r="AI24"/>
      <c r="AJ24" s="17"/>
      <c r="AK24" s="15"/>
      <c r="AL24" s="15"/>
      <c r="AM24" s="15"/>
      <c r="AN24" s="15"/>
      <c r="AO24" s="15"/>
      <c r="AP24"/>
      <c r="AQ24"/>
    </row>
    <row r="25" spans="1:43" s="4" customFormat="1" ht="16.5" customHeight="1" thickBot="1" x14ac:dyDescent="0.3">
      <c r="A25" s="12">
        <f>SUM(A8:A24)</f>
        <v>0</v>
      </c>
      <c r="B25" s="13">
        <f>SUM(B8:B24)</f>
        <v>143</v>
      </c>
      <c r="C25" s="13">
        <f>SUM(C8:C24)</f>
        <v>129</v>
      </c>
      <c r="D25" s="14">
        <f>SUM(D8:D24)</f>
        <v>128</v>
      </c>
      <c r="E25" s="14">
        <f t="shared" ref="E25:AD25" si="1">SUM(E8:E24)</f>
        <v>158</v>
      </c>
      <c r="F25" s="14">
        <f t="shared" si="1"/>
        <v>141</v>
      </c>
      <c r="G25" s="14">
        <f t="shared" si="1"/>
        <v>167</v>
      </c>
      <c r="H25" s="14">
        <f>SUM(H8:H24)</f>
        <v>149</v>
      </c>
      <c r="I25" s="14">
        <f>SUM(I8:I24)</f>
        <v>136</v>
      </c>
      <c r="J25" s="14">
        <f t="shared" si="1"/>
        <v>126</v>
      </c>
      <c r="K25" s="14">
        <f t="shared" si="1"/>
        <v>147</v>
      </c>
      <c r="L25" s="14">
        <f t="shared" si="1"/>
        <v>179</v>
      </c>
      <c r="M25" s="14">
        <f t="shared" si="1"/>
        <v>201</v>
      </c>
      <c r="N25" s="14">
        <f t="shared" si="1"/>
        <v>170</v>
      </c>
      <c r="O25" s="14">
        <f t="shared" si="1"/>
        <v>185</v>
      </c>
      <c r="P25" s="14">
        <f t="shared" si="1"/>
        <v>180</v>
      </c>
      <c r="Q25" s="14">
        <f t="shared" si="1"/>
        <v>178</v>
      </c>
      <c r="R25" s="14">
        <f t="shared" si="1"/>
        <v>120</v>
      </c>
      <c r="S25" s="14">
        <f t="shared" si="1"/>
        <v>133</v>
      </c>
      <c r="T25" s="14">
        <f t="shared" si="1"/>
        <v>130</v>
      </c>
      <c r="U25" s="14">
        <f t="shared" si="1"/>
        <v>163</v>
      </c>
      <c r="V25" s="14">
        <f t="shared" si="1"/>
        <v>148</v>
      </c>
      <c r="W25" s="14">
        <f t="shared" si="1"/>
        <v>162</v>
      </c>
      <c r="X25" s="14">
        <f t="shared" si="1"/>
        <v>177</v>
      </c>
      <c r="Y25" s="14">
        <f t="shared" si="1"/>
        <v>133</v>
      </c>
      <c r="Z25" s="14">
        <f t="shared" si="1"/>
        <v>116</v>
      </c>
      <c r="AA25" s="14">
        <f t="shared" si="1"/>
        <v>128</v>
      </c>
      <c r="AB25" s="14">
        <f t="shared" si="1"/>
        <v>110</v>
      </c>
      <c r="AC25" s="14">
        <f t="shared" si="1"/>
        <v>146</v>
      </c>
      <c r="AD25" s="14">
        <f t="shared" si="1"/>
        <v>150</v>
      </c>
      <c r="AE25" s="14">
        <f>SUM(AE8:AE24)</f>
        <v>133</v>
      </c>
      <c r="AF25" s="14">
        <f>SUM(AF8:AF24)</f>
        <v>123</v>
      </c>
      <c r="AG25" s="14">
        <f>SUM(AG8:AG24)</f>
        <v>109</v>
      </c>
      <c r="AH25" s="14">
        <f>SUM(B25:AF25)</f>
        <v>4589</v>
      </c>
      <c r="AI25"/>
      <c r="AJ25" s="15"/>
      <c r="AK25" s="15"/>
      <c r="AL25" s="15"/>
      <c r="AM25" s="15"/>
      <c r="AN25" s="15"/>
      <c r="AO25" s="15"/>
      <c r="AP25"/>
      <c r="AQ25"/>
    </row>
    <row r="26" spans="1:43" ht="16.5" customHeight="1" thickTop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43" x14ac:dyDescent="0.25">
      <c r="B27" s="35" t="s">
        <v>30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6"/>
      <c r="S27" s="37"/>
      <c r="T27" s="37"/>
      <c r="U27" s="37"/>
      <c r="V27" s="37"/>
      <c r="W27" s="37"/>
      <c r="X27" s="37"/>
      <c r="Y27" s="37"/>
      <c r="Z27" s="37"/>
    </row>
    <row r="28" spans="1:43" x14ac:dyDescent="0.25">
      <c r="B28" s="38" t="s">
        <v>35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6"/>
      <c r="S28" s="36"/>
      <c r="T28" s="36"/>
      <c r="U28" s="36"/>
      <c r="V28" s="36"/>
      <c r="W28" s="36"/>
      <c r="X28" s="36"/>
      <c r="Y28" s="36"/>
      <c r="Z28" s="36"/>
    </row>
  </sheetData>
  <mergeCells count="4">
    <mergeCell ref="B6:H6"/>
    <mergeCell ref="J6:P6"/>
    <mergeCell ref="R6:X6"/>
    <mergeCell ref="Z6:AF6"/>
  </mergeCells>
  <pageMargins left="0.25" right="0.25" top="0.5" bottom="0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AB M&amp;F_Age</vt:lpstr>
      <vt:lpstr>AB Age_Location</vt:lpstr>
      <vt:lpstr>Sheet2</vt:lpstr>
      <vt:lpstr>Sheet3</vt:lpstr>
    </vt:vector>
  </TitlesOfParts>
  <Company>GOA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dana.r.johnson</dc:creator>
  <cp:lastModifiedBy>Karin Lavoie</cp:lastModifiedBy>
  <cp:lastPrinted>2016-11-23T18:46:48Z</cp:lastPrinted>
  <dcterms:created xsi:type="dcterms:W3CDTF">2016-02-18T20:27:45Z</dcterms:created>
  <dcterms:modified xsi:type="dcterms:W3CDTF">2020-02-03T16:22:52Z</dcterms:modified>
</cp:coreProperties>
</file>